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Nata\111\"/>
    </mc:Choice>
  </mc:AlternateContent>
  <xr:revisionPtr revIDLastSave="0" documentId="8_{81801933-42E6-4DC6-9101-C8D58ECE51D3}" xr6:coauthVersionLast="36" xr6:coauthVersionMax="36" xr10:uidLastSave="{00000000-0000-0000-0000-000000000000}"/>
  <bookViews>
    <workbookView xWindow="32760" yWindow="32760" windowWidth="13815" windowHeight="5295" tabRatio="929" firstSheet="2" activeTab="2"/>
  </bookViews>
  <sheets>
    <sheet name="план закупівель (2)" sheetId="9" state="hidden" r:id="rId1"/>
    <sheet name="Видатки економ" sheetId="30" state="hidden" r:id="rId2"/>
    <sheet name="РІЧНИЙ ПЛАН " sheetId="29" r:id="rId3"/>
    <sheet name="застосування процедури" sheetId="3" state="hidden" r:id="rId4"/>
  </sheets>
  <definedNames>
    <definedName name="_xlnm._FilterDatabase" localSheetId="1" hidden="1">'Видатки економ'!$I$1:$I$345</definedName>
    <definedName name="_xlnm.Print_Titles" localSheetId="1">'Видатки економ'!$1:$3</definedName>
    <definedName name="_xlnm.Print_Titles" localSheetId="0">'план закупівель (2)'!$7:$7</definedName>
    <definedName name="_xlnm.Print_Titles" localSheetId="2">'РІЧНИЙ ПЛАН '!$A:$A,'РІЧНИЙ ПЛАН '!$5:$5</definedName>
    <definedName name="_xlnm.Print_Area" localSheetId="1">'Видатки економ'!$A$1:$B$59</definedName>
    <definedName name="_xlnm.Print_Area" localSheetId="3">'застосування процедури'!$A$10:$G$19</definedName>
    <definedName name="_xlnm.Print_Area" localSheetId="0">'план закупівель (2)'!$A$1:$G$76</definedName>
    <definedName name="_xlnm.Print_Area" localSheetId="2">'РІЧНИЙ ПЛАН '!$A$1:$G$24</definedName>
  </definedNames>
  <calcPr calcId="191029" fullCalcOnLoad="1"/>
</workbook>
</file>

<file path=xl/calcChain.xml><?xml version="1.0" encoding="utf-8"?>
<calcChain xmlns="http://schemas.openxmlformats.org/spreadsheetml/2006/main">
  <c r="C17" i="29" l="1"/>
  <c r="C10" i="29"/>
  <c r="C8" i="29"/>
  <c r="C18" i="29" s="1"/>
  <c r="G3" i="30"/>
  <c r="H3" i="30"/>
  <c r="G4" i="30"/>
  <c r="H4" i="30"/>
  <c r="I4" i="30"/>
  <c r="G5" i="30"/>
  <c r="H5" i="30"/>
  <c r="I5" i="30"/>
  <c r="G6" i="30"/>
  <c r="H6" i="30"/>
  <c r="I6" i="30"/>
  <c r="G7" i="30"/>
  <c r="H7" i="30"/>
  <c r="I7" i="30"/>
  <c r="G8" i="30"/>
  <c r="H8" i="30"/>
  <c r="I8" i="30"/>
  <c r="G9" i="30"/>
  <c r="H9" i="30"/>
  <c r="I9" i="30"/>
  <c r="G10" i="30"/>
  <c r="H10" i="30"/>
  <c r="I10" i="30"/>
  <c r="G11" i="30"/>
  <c r="H11" i="30"/>
  <c r="I11" i="30"/>
  <c r="G12" i="30"/>
  <c r="H12" i="30"/>
  <c r="I12" i="30"/>
  <c r="G13" i="30"/>
  <c r="H13" i="30"/>
  <c r="I13" i="30"/>
  <c r="G14" i="30"/>
  <c r="H14" i="30"/>
  <c r="I14" i="30"/>
  <c r="G15" i="30"/>
  <c r="H15" i="30"/>
  <c r="I15" i="30"/>
  <c r="G16" i="30"/>
  <c r="H16" i="30"/>
  <c r="I16" i="30"/>
  <c r="G17" i="30"/>
  <c r="H17" i="30"/>
  <c r="I17" i="30"/>
  <c r="G18" i="30"/>
  <c r="H18" i="30"/>
  <c r="I18" i="30"/>
  <c r="G19" i="30"/>
  <c r="H19" i="30"/>
  <c r="I19" i="30"/>
  <c r="G20" i="30"/>
  <c r="H20" i="30"/>
  <c r="I20" i="30"/>
  <c r="G21" i="30"/>
  <c r="H21" i="30"/>
  <c r="I21" i="30"/>
  <c r="G22" i="30"/>
  <c r="H22" i="30"/>
  <c r="I22" i="30"/>
  <c r="G23" i="30"/>
  <c r="H23" i="30"/>
  <c r="I23" i="30"/>
  <c r="G24" i="30"/>
  <c r="H24" i="30"/>
  <c r="I24" i="30"/>
  <c r="G25" i="30"/>
  <c r="H25" i="30"/>
  <c r="I25" i="30"/>
  <c r="G26" i="30"/>
  <c r="H26" i="30"/>
  <c r="I26" i="30"/>
  <c r="G27" i="30"/>
  <c r="H27" i="30"/>
  <c r="I27" i="30"/>
  <c r="G28" i="30"/>
  <c r="H28" i="30"/>
  <c r="I28" i="30"/>
  <c r="G29" i="30"/>
  <c r="H29" i="30"/>
  <c r="I29" i="30"/>
  <c r="G30" i="30"/>
  <c r="H30" i="30"/>
  <c r="I30" i="30"/>
  <c r="G31" i="30"/>
  <c r="H31" i="30"/>
  <c r="I31" i="30"/>
  <c r="G32" i="30"/>
  <c r="H32" i="30"/>
  <c r="I32" i="30"/>
  <c r="G33" i="30"/>
  <c r="H33" i="30"/>
  <c r="I33" i="30"/>
  <c r="G34" i="30"/>
  <c r="H34" i="30"/>
  <c r="I34" i="30"/>
  <c r="G35" i="30"/>
  <c r="H35" i="30"/>
  <c r="I35" i="30"/>
  <c r="G36" i="30"/>
  <c r="H36" i="30"/>
  <c r="I36" i="30"/>
  <c r="G37" i="30"/>
  <c r="H37" i="30"/>
  <c r="I37" i="30"/>
  <c r="G38" i="30"/>
  <c r="H38" i="30"/>
  <c r="I38" i="30"/>
  <c r="G39" i="30"/>
  <c r="H39" i="30"/>
  <c r="I39" i="30"/>
  <c r="G40" i="30"/>
  <c r="H40" i="30"/>
  <c r="I40" i="30"/>
  <c r="G41" i="30"/>
  <c r="H41" i="30"/>
  <c r="I41" i="30"/>
  <c r="G42" i="30"/>
  <c r="H42" i="30"/>
  <c r="I42" i="30"/>
  <c r="G43" i="30"/>
  <c r="H43" i="30"/>
  <c r="I43" i="30"/>
  <c r="G44" i="30"/>
  <c r="H44" i="30"/>
  <c r="I44" i="30"/>
  <c r="G45" i="30"/>
  <c r="H45" i="30"/>
  <c r="I45" i="30"/>
  <c r="G46" i="30"/>
  <c r="H46" i="30"/>
  <c r="I46" i="30"/>
  <c r="G47" i="30"/>
  <c r="H47" i="30"/>
  <c r="I47" i="30"/>
  <c r="G48" i="30"/>
  <c r="H48" i="30"/>
  <c r="I48" i="30"/>
  <c r="G49" i="30"/>
  <c r="H49" i="30"/>
  <c r="I49" i="30"/>
  <c r="G50" i="30"/>
  <c r="H50" i="30"/>
  <c r="I50" i="30"/>
  <c r="G51" i="30"/>
  <c r="H51" i="30"/>
  <c r="I51" i="30"/>
  <c r="G52" i="30"/>
  <c r="H52" i="30"/>
  <c r="I52" i="30"/>
  <c r="G53" i="30"/>
  <c r="H53" i="30"/>
  <c r="I53" i="30"/>
  <c r="G54" i="30"/>
  <c r="H54" i="30"/>
  <c r="I54" i="30"/>
  <c r="G55" i="30"/>
  <c r="H55" i="30"/>
  <c r="I55" i="30"/>
  <c r="G56" i="30"/>
  <c r="H56" i="30"/>
  <c r="I56" i="30"/>
  <c r="G57" i="30"/>
  <c r="H57" i="30"/>
  <c r="I57" i="30"/>
  <c r="G58" i="30"/>
  <c r="H58" i="30"/>
  <c r="I58" i="30"/>
  <c r="G59" i="30"/>
  <c r="H59" i="30"/>
  <c r="I59" i="30"/>
  <c r="G60" i="30"/>
  <c r="H60" i="30"/>
  <c r="I60" i="30"/>
  <c r="G61" i="30"/>
  <c r="H61" i="30"/>
  <c r="I61" i="30"/>
  <c r="G62" i="30"/>
  <c r="H62" i="30"/>
  <c r="I62" i="30"/>
  <c r="G63" i="30"/>
  <c r="H63" i="30"/>
  <c r="I63" i="30"/>
  <c r="G64" i="30"/>
  <c r="H64" i="30"/>
  <c r="I64" i="30"/>
  <c r="G65" i="30"/>
  <c r="H65" i="30"/>
  <c r="I65" i="30"/>
  <c r="G66" i="30"/>
  <c r="H66" i="30"/>
  <c r="I66" i="30"/>
  <c r="G67" i="30"/>
  <c r="H67" i="30"/>
  <c r="I67" i="30"/>
  <c r="G68" i="30"/>
  <c r="H68" i="30"/>
  <c r="I68" i="30"/>
  <c r="G69" i="30"/>
  <c r="H69" i="30"/>
  <c r="I69" i="30"/>
  <c r="G70" i="30"/>
  <c r="H70" i="30"/>
  <c r="I70" i="30"/>
  <c r="G71" i="30"/>
  <c r="H71" i="30"/>
  <c r="I71" i="30"/>
  <c r="G72" i="30"/>
  <c r="H72" i="30"/>
  <c r="I72" i="30"/>
  <c r="G73" i="30"/>
  <c r="H73" i="30"/>
  <c r="I73" i="30"/>
  <c r="C8" i="9"/>
  <c r="C28" i="9" s="1"/>
  <c r="C11" i="9"/>
  <c r="C15" i="9"/>
  <c r="C17" i="9"/>
  <c r="C23" i="9"/>
  <c r="C30" i="9"/>
  <c r="C34" i="9"/>
  <c r="C58" i="9" s="1"/>
  <c r="C37" i="9"/>
  <c r="C40" i="9"/>
  <c r="C43" i="9"/>
  <c r="C45" i="9"/>
  <c r="C48" i="9"/>
  <c r="C52" i="9"/>
</calcChain>
</file>

<file path=xl/sharedStrings.xml><?xml version="1.0" encoding="utf-8"?>
<sst xmlns="http://schemas.openxmlformats.org/spreadsheetml/2006/main" count="362" uniqueCount="206">
  <si>
    <t>ВСЬОГО:</t>
  </si>
  <si>
    <t xml:space="preserve">Канцтовари всього, в тому числі:    </t>
  </si>
  <si>
    <t>Господарські товари всього, в тому числі:</t>
  </si>
  <si>
    <t>Х</t>
  </si>
  <si>
    <t>Оплата послуг зв'язку:</t>
  </si>
  <si>
    <t>Оплата послуг з надання доступу до мережі Інтернет всього, в тому числі :</t>
  </si>
  <si>
    <t>Послуги із страхування:</t>
  </si>
  <si>
    <t>Послуги по заправці картриджів:</t>
  </si>
  <si>
    <t xml:space="preserve">Відрядження в межах України, з них:  </t>
  </si>
  <si>
    <t xml:space="preserve">Оплата послуг по супроводженню  програм (за програмами): </t>
  </si>
  <si>
    <t>Папір офісний , всього в тому числі:</t>
  </si>
  <si>
    <t>електролампочка    (од.)</t>
  </si>
  <si>
    <t>тяги та втулки стабілізатора   (од.)</t>
  </si>
  <si>
    <t>тормозні колодки   (од.)</t>
  </si>
  <si>
    <t>втулки та стійки амортизатора   (од.)</t>
  </si>
  <si>
    <t>ремні    (од.)</t>
  </si>
  <si>
    <t>пильники   (од.)</t>
  </si>
  <si>
    <t>Урядовий кур'єр   (од.)</t>
  </si>
  <si>
    <t>Все про бухгалтерський облік    (од.)</t>
  </si>
  <si>
    <t>Зоря Полтавщини   (од.)</t>
  </si>
  <si>
    <t>Полтавський вісник    (од.)</t>
  </si>
  <si>
    <t>Послуги зі страхування водіїв (чол.)</t>
  </si>
  <si>
    <t>Послуги зі страхавання автомібілів (од.)</t>
  </si>
  <si>
    <t>заправка катриджів  (од.)</t>
  </si>
  <si>
    <t>папір формат А-4  (од.)</t>
  </si>
  <si>
    <t>папір формат А-3  (од.)</t>
  </si>
  <si>
    <t>швидкозшивач картон, обкладинки  (од.)</t>
  </si>
  <si>
    <t>придбання ліцензійного програмного забезпечення:</t>
  </si>
  <si>
    <t>Оренда приміщення :</t>
  </si>
  <si>
    <t>поточне супроводження (оновлення форм, обслуговування бази даних, консультації)..(міс.)</t>
  </si>
  <si>
    <t>телекомунікаційні послуги для забезпечення функціонування корпоративної мережі Міністерства фінансів України (міс.)</t>
  </si>
  <si>
    <t>Календар перекидний  (од.)</t>
  </si>
  <si>
    <t>заміна плат форматування (шт.)</t>
  </si>
  <si>
    <t>міжміські розмови  (міс.)</t>
  </si>
  <si>
    <t>заправка катриджів з регенерацією    (од.)</t>
  </si>
  <si>
    <t>Технічне обслуговування комп"ютерної та оргтехніки:</t>
  </si>
  <si>
    <t>технічне обслуговування системних блоків (шт.)</t>
  </si>
  <si>
    <t>технічне обслуговування принтерів (шт.)</t>
  </si>
  <si>
    <t>Технічне обслуговування системи кондиціювання серверної кімнати Mitsubishi  (од.)</t>
  </si>
  <si>
    <t>17.12.7.</t>
  </si>
  <si>
    <t>17.23.1</t>
  </si>
  <si>
    <t>27.40.1</t>
  </si>
  <si>
    <t>29.32.3</t>
  </si>
  <si>
    <t>18.12.1.</t>
  </si>
  <si>
    <t>61.10.1</t>
  </si>
  <si>
    <t>61.10.4</t>
  </si>
  <si>
    <t>58.29.2</t>
  </si>
  <si>
    <t>65.11.1</t>
  </si>
  <si>
    <t>65.12.1</t>
  </si>
  <si>
    <t>45.20.1</t>
  </si>
  <si>
    <t>95.11.1</t>
  </si>
  <si>
    <t>68.20.1</t>
  </si>
  <si>
    <t>35.30.1</t>
  </si>
  <si>
    <t>36.00.1</t>
  </si>
  <si>
    <t>35.11.1</t>
  </si>
  <si>
    <t>Код згідно з ДК</t>
  </si>
  <si>
    <t>абонплата   (міс.)</t>
  </si>
  <si>
    <t>швидкість 10 Мбіт/с   (міс.)</t>
  </si>
  <si>
    <t>швидкість 25 Мбіт/с   (міс.)</t>
  </si>
  <si>
    <t>Оренда приміщення архіву   (міс.)</t>
  </si>
  <si>
    <t xml:space="preserve">Оренда приміщення гаража   (міс.) </t>
  </si>
  <si>
    <t>Вивіз сміття   куб.м.</t>
  </si>
  <si>
    <t>17.29.1</t>
  </si>
  <si>
    <t>38.11.6</t>
  </si>
  <si>
    <t>33.12.1</t>
  </si>
  <si>
    <t>Голова комітету з конкурсних торгів</t>
  </si>
  <si>
    <t>В.А. Кравець</t>
  </si>
  <si>
    <t>Секретар комітету з конкурсних торгів</t>
  </si>
  <si>
    <t xml:space="preserve"> М.Г. Сотир</t>
  </si>
  <si>
    <t>Річний план закупівель/</t>
  </si>
  <si>
    <t>на 2015 рік</t>
  </si>
  <si>
    <t>Предмет закупівлі</t>
  </si>
  <si>
    <t>Код КЕКВ (для бюджетних коштів)</t>
  </si>
  <si>
    <t>Очікувана вартість предмета закупівлі</t>
  </si>
  <si>
    <t>Процедура закупівлі</t>
  </si>
  <si>
    <t>Орієнтовний початок проведення процедури закупівлі</t>
  </si>
  <si>
    <t>Примітки</t>
  </si>
  <si>
    <t>Марки для відправки службової кореспонденції (од.)</t>
  </si>
  <si>
    <t>Передплата періодичних видань на 2015 рік, всього, в тому числі:</t>
  </si>
  <si>
    <t>Придбання матеріалів, запасних частин для транспортних засобів:</t>
  </si>
  <si>
    <t xml:space="preserve">добові </t>
  </si>
  <si>
    <t>проїзд</t>
  </si>
  <si>
    <t>проживання</t>
  </si>
  <si>
    <t>Переговорна процедура закупівлі</t>
  </si>
  <si>
    <r>
      <t xml:space="preserve">Оплата теплопостачання  </t>
    </r>
    <r>
      <rPr>
        <sz val="14"/>
        <color indexed="8"/>
        <rFont val="Times New Roman"/>
        <family val="1"/>
        <charset val="204"/>
      </rPr>
      <t>договір з ПОКВПТГ "Полтаватеплоенерго" від 29.12.2007 р. № 82"С"</t>
    </r>
  </si>
  <si>
    <t>Річний план закупівель</t>
  </si>
  <si>
    <t xml:space="preserve">Оплата водопостачання і водовідведення </t>
  </si>
  <si>
    <t xml:space="preserve">Оплата електроенергії </t>
  </si>
  <si>
    <t>61.10.3</t>
  </si>
  <si>
    <t xml:space="preserve">Поточний ремонт та технічне обслуговування   автомобілів:             </t>
  </si>
  <si>
    <t>без застосування процедури</t>
  </si>
  <si>
    <t>річний план закупівель,що здійснюються безпроведення процедур</t>
  </si>
  <si>
    <t>Департамент фінансів Полтавської обласної державної адміністрації</t>
  </si>
  <si>
    <t>(найменування замовника, код за ЄДРПОУ)</t>
  </si>
  <si>
    <t>58.19.1</t>
  </si>
  <si>
    <t>(підпис)</t>
  </si>
  <si>
    <t>(ініціали та прізвище)</t>
  </si>
  <si>
    <t>М.П.</t>
  </si>
  <si>
    <t xml:space="preserve">  ( поточний ремонт та технічне обслуговування автомобілів ( вузлів та деталей до двигунів внутрішнього згорання ,  деталей та приладдя для корпусів автомобілів ,  заміна деталей ходової частини , діагностика та заміна електрооснащення , шиномонтаж , техн</t>
  </si>
  <si>
    <t>____________</t>
  </si>
  <si>
    <r>
      <t xml:space="preserve">ЗАТВЕРДЖЕНО </t>
    </r>
    <r>
      <rPr>
        <sz val="12"/>
        <rFont val="Times New Roman"/>
        <family val="1"/>
        <charset val="204"/>
      </rPr>
      <t xml:space="preserve">
Наказ Міністерства економічного розвитку і торгівлі України 15.09.2014  № 1106</t>
    </r>
  </si>
  <si>
    <t>__________________</t>
  </si>
  <si>
    <t>НАЗВА</t>
  </si>
  <si>
    <t>КОНКРЕТНА НАЗВА ПРЕДМЕТА ЗАКУПІВЛІ / КОДИ ТА НАЗВИ ВІДПОВІДНИХ КЛАСИФІКАТОРІВ ПРЕДМЕТА ЗАКУПІВЛІ (ЗА НАЯВНОСТІ)</t>
  </si>
  <si>
    <t>КОД ЗГІДНО КЕКВ (ДЛЯ БЮДЖЕТНИХ КОШТІВ)</t>
  </si>
  <si>
    <t>ДЕПАРТАМЕНТ ФІНАНСІВ ПОЛТАВСЬКОЇ ОБЛАСНОЇ ДЕРЖАВНОЇ АДМІНІСТРАЦІЇ, ЄДРПОУ - 02315357</t>
  </si>
  <si>
    <t>ПРОЦЕДУРА ЗАКУПІВЛІ</t>
  </si>
  <si>
    <t>ОРІЄНТОВНИЙ ПОЧАТОК ПРОВЕДЕННЯ ПРОЦЕДУРИ ЗАКУПІВЛІ</t>
  </si>
  <si>
    <t>ПРИМІТКИ</t>
  </si>
  <si>
    <t>Оплата теплопостачання</t>
  </si>
  <si>
    <t>Оплата послуг (крім комунальних)</t>
  </si>
  <si>
    <t>ЕКОНОМІЧНА КЛАСИФІКАЦІЯ ВИДАТКІВ</t>
  </si>
  <si>
    <t>НАКАЗ №11 ВІД 14.01.2011</t>
  </si>
  <si>
    <t>ФОРМА</t>
  </si>
  <si>
    <t>KЕKВ</t>
  </si>
  <si>
    <t>Код</t>
  </si>
  <si>
    <t>Найменування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</si>
  <si>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</si>
  <si>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</si>
  <si>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</si>
  <si>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</si>
  <si>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Грошове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</si>
  <si>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</si>
  <si>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</si>
  <si>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</si>
  <si>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</si>
  <si>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</si>
  <si>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</si>
  <si>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</si>
  <si>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</si>
  <si>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</si>
  <si>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</si>
  <si>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</si>
  <si>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</si>
  <si>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</si>
  <si>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Дослідження і розробки, окремі заходи по реалізації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</si>
  <si>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</si>
  <si>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реалізації державних (регіональних) програм, не віднесені до заходів розвитку</t>
  </si>
  <si>
    <t>Обслуговування боргових зобов'язань</t>
  </si>
  <si>
    <t>Обслуговування внутрішніх боргових зобов'язань</t>
  </si>
  <si>
    <t>Обслуговування зовнішніх боргових зобов'язань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</si>
  <si>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</si>
  <si>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</si>
  <si>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</si>
  <si>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</si>
  <si>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Соціальне забезпечення</t>
  </si>
  <si>
    <t>Виплата пенсій і допомоги</t>
  </si>
  <si>
    <t>Стипендії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</si>
  <si>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</si>
  <si>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</si>
  <si>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</si>
  <si>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</si>
  <si>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</si>
  <si>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</si>
  <si>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</si>
  <si>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об'єктів</t>
  </si>
  <si>
    <t>Капітальний ремонт</t>
  </si>
  <si>
    <t>Капітальний ремонт житлового фонду (приміщень)</t>
  </si>
  <si>
    <t>Капітальний ремонт інших об'єктів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</si>
  <si>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</si>
  <si>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</si>
  <si>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об'єктів</t>
  </si>
  <si>
    <t>Реставрація пам'яток культури, історії та архітектури</t>
  </si>
  <si>
    <t>Створення державних запасів і резервів</t>
  </si>
  <si>
    <t>Придбання землі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</si>
  <si>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</si>
  <si>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</si>
  <si>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</si>
  <si>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організаціям</t>
  </si>
  <si>
    <t>Капітальні трансферти населенню</t>
  </si>
  <si>
    <t>Нерозподілені видатки</t>
  </si>
  <si>
    <t xml:space="preserve">Кредитування </t>
  </si>
  <si>
    <t xml:space="preserve">Внутрішнє кредитування </t>
  </si>
  <si>
    <t xml:space="preserve">Надання внутрішніх кредитів </t>
  </si>
  <si>
    <t xml:space="preserve">Надання кредитів органам державного управління інших рівнів </t>
  </si>
  <si>
    <t xml:space="preserve">Надання кредитів підприємствам, установам, організаціям </t>
  </si>
  <si>
    <t xml:space="preserve">Надання інших внутрішніх кредитів </t>
  </si>
  <si>
    <t xml:space="preserve">Повернення внутрішніх кредитів </t>
  </si>
  <si>
    <t xml:space="preserve">Повернення кредитів органами державного управління інших рівнів </t>
  </si>
  <si>
    <t xml:space="preserve">Повернення кредитів підприємствами, установами, організаціями </t>
  </si>
  <si>
    <t xml:space="preserve">Повернення інших внутрішніх кредитів </t>
  </si>
  <si>
    <t xml:space="preserve">Зовнішнє кредитування </t>
  </si>
  <si>
    <t xml:space="preserve">Надання зовнішніх кредитів </t>
  </si>
  <si>
    <t xml:space="preserve">Повернення зовнішніх кредитів </t>
  </si>
  <si>
    <t>стан на 29.12.2017 № 1175</t>
  </si>
  <si>
    <t>ДЖЕРЕЛО ФІНАНСУВАННЯ</t>
  </si>
  <si>
    <t>ДЕРЖАВНИЙ БЮДЖЕТ</t>
  </si>
  <si>
    <t>Уповноважена особа</t>
  </si>
  <si>
    <t>Лариса Лугова</t>
  </si>
  <si>
    <t>Без використання електронної ситеми</t>
  </si>
  <si>
    <t xml:space="preserve">РІЧНИЙ ПЛАН ЗАКУПІВЕЛЬ </t>
  </si>
  <si>
    <t>ВСЬОГО: КЕКВ 2240</t>
  </si>
  <si>
    <t>ВСЬОГО: КЕКВ 2271</t>
  </si>
  <si>
    <t>ВСЬОГО: КЕКВ 2275</t>
  </si>
  <si>
    <t>(найменування замовника, код за ЄДРПОУ)
ЗАГАЛЬНИЙ ФОНД, СПЕЦІАЛЬНИЙ ФОНД</t>
  </si>
  <si>
    <t>РОЗМІР БЮДЖЕТНОГО ПРИЗНАЧЕННЯ ЗА КОШТОРИСОМ АБО ОЧІКУВАНА ВАРТІСТЬ ПРЕДМЕТА ЗАКУПІВЛІ</t>
  </si>
  <si>
    <t>ст.11 пост КМУ № 1178 від 12.10.2022 року (зі змінами)</t>
  </si>
  <si>
    <t>Державний бюджет</t>
  </si>
  <si>
    <t>пп.5, п.13 пост КМУ № 1178 від 12.10.2022року (зі змінами)</t>
  </si>
  <si>
    <t>НА 2026 РІК</t>
  </si>
  <si>
    <t>Січень 2026 року</t>
  </si>
  <si>
    <t>Послуги мережі інтернет   ДК 021:2015  72410000-7  Послуги провайдерів</t>
  </si>
  <si>
    <t xml:space="preserve">Послуги зв'язку  ДК 021:2015  64210000-1  Послуги телефонного зв'язку та передачі даних </t>
  </si>
  <si>
    <t>Оплата  теплопостачання  ДК 021:2015  09320000-8  Пара, гаряча вода та пов'язана продукція</t>
  </si>
  <si>
    <t>Вивіз сміття  ДК 021:2015  90510000-5  Утилізація/видалення сміття та поводження зі сміттям</t>
  </si>
  <si>
    <t>Затверджено: Протокол  уповноваженої особи від   26 .01.2026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</si>
</sst>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₴_-;\-* #,##0.00\ _₴_-;_-* &quot;-&quot;??\ _₴_-;_-@_-"/>
    <numFmt numFmtId="171" formatCode="_(* #,##0.00_);_(* \(#,##0.00\);_(* &quot;-&quot;??_);_(@_)"/>
    <numFmt numFmtId="179" formatCode="_-* #,##0.00_₴_-;\-* #,##0.00_₴_-;_-* &quot;-&quot;??_₴_-;_-@_-"/>
    <numFmt numFmtId="188" formatCode="0.00_ ;[Red]\-0.00\ "/>
    <numFmt numFmtId="189" formatCode="0.000"/>
    <numFmt numFmtId="190" formatCode="#,##0.00_ ;[Red]\-#,##0.00\ "/>
  </numFmts>
  <fonts count="34" x14ac:knownFonts="1">
    <font>
      <sz val="10"/>
      <name val="Arial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name val="Helv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color indexed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0"/>
      <color indexed="9"/>
      <name val="Arial"/>
      <family val="2"/>
      <charset val="204"/>
    </font>
    <font>
      <u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Helv"/>
      <charset val="204"/>
    </font>
    <font>
      <sz val="10"/>
      <color indexed="8"/>
      <name val="MS Sans Serif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29" fillId="0" borderId="0"/>
    <xf numFmtId="0" fontId="12" fillId="0" borderId="0"/>
    <xf numFmtId="0" fontId="29" fillId="0" borderId="0"/>
    <xf numFmtId="171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/>
    <xf numFmtId="0" fontId="2" fillId="0" borderId="0" xfId="0" applyFont="1"/>
    <xf numFmtId="188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Border="1"/>
    <xf numFmtId="0" fontId="3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center" wrapText="1"/>
    </xf>
    <xf numFmtId="0" fontId="17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2" fontId="20" fillId="2" borderId="1" xfId="0" applyNumberFormat="1" applyFont="1" applyFill="1" applyBorder="1" applyAlignment="1">
      <alignment wrapText="1"/>
    </xf>
    <xf numFmtId="1" fontId="17" fillId="2" borderId="1" xfId="0" applyNumberFormat="1" applyFont="1" applyFill="1" applyBorder="1" applyAlignment="1">
      <alignment wrapText="1"/>
    </xf>
    <xf numFmtId="188" fontId="3" fillId="0" borderId="1" xfId="0" applyNumberFormat="1" applyFont="1" applyBorder="1"/>
    <xf numFmtId="0" fontId="6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2" fontId="6" fillId="2" borderId="1" xfId="0" applyNumberFormat="1" applyFont="1" applyFill="1" applyBorder="1" applyAlignment="1">
      <alignment vertical="top" wrapText="1"/>
    </xf>
    <xf numFmtId="1" fontId="6" fillId="2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2" fontId="14" fillId="2" borderId="1" xfId="0" applyNumberFormat="1" applyFont="1" applyFill="1" applyBorder="1" applyAlignment="1">
      <alignment vertical="top" wrapText="1"/>
    </xf>
    <xf numFmtId="1" fontId="18" fillId="2" borderId="1" xfId="0" applyNumberFormat="1" applyFont="1" applyFill="1" applyBorder="1" applyAlignment="1">
      <alignment vertical="top" wrapText="1"/>
    </xf>
    <xf numFmtId="14" fontId="5" fillId="0" borderId="1" xfId="0" applyNumberFormat="1" applyFont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2" fontId="13" fillId="2" borderId="1" xfId="0" applyNumberFormat="1" applyFont="1" applyFill="1" applyBorder="1" applyAlignment="1">
      <alignment vertical="top" wrapText="1"/>
    </xf>
    <xf numFmtId="1" fontId="13" fillId="2" borderId="1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2" fontId="16" fillId="2" borderId="1" xfId="0" applyNumberFormat="1" applyFont="1" applyFill="1" applyBorder="1" applyAlignment="1">
      <alignment vertical="top" wrapText="1"/>
    </xf>
    <xf numFmtId="1" fontId="16" fillId="2" borderId="1" xfId="0" applyNumberFormat="1" applyFont="1" applyFill="1" applyBorder="1" applyAlignment="1">
      <alignment vertical="top" wrapText="1"/>
    </xf>
    <xf numFmtId="1" fontId="16" fillId="2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vertical="top" wrapText="1"/>
    </xf>
    <xf numFmtId="1" fontId="16" fillId="0" borderId="1" xfId="0" applyNumberFormat="1" applyFont="1" applyFill="1" applyBorder="1" applyAlignment="1">
      <alignment vertical="top" wrapText="1"/>
    </xf>
    <xf numFmtId="2" fontId="6" fillId="0" borderId="1" xfId="0" applyNumberFormat="1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vertical="top" wrapText="1"/>
    </xf>
    <xf numFmtId="2" fontId="16" fillId="0" borderId="1" xfId="0" applyNumberFormat="1" applyFont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2" fontId="13" fillId="0" borderId="1" xfId="0" applyNumberFormat="1" applyFont="1" applyBorder="1" applyAlignment="1">
      <alignment vertical="top" wrapText="1"/>
    </xf>
    <xf numFmtId="1" fontId="13" fillId="0" borderId="1" xfId="0" applyNumberFormat="1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189" fontId="6" fillId="0" borderId="1" xfId="0" applyNumberFormat="1" applyFont="1" applyFill="1" applyBorder="1" applyAlignment="1">
      <alignment vertical="top" wrapText="1"/>
    </xf>
    <xf numFmtId="2" fontId="5" fillId="2" borderId="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2" fontId="8" fillId="2" borderId="1" xfId="0" applyNumberFormat="1" applyFont="1" applyFill="1" applyBorder="1" applyAlignment="1">
      <alignment horizontal="right" vertical="top" wrapText="1"/>
    </xf>
    <xf numFmtId="189" fontId="6" fillId="0" borderId="1" xfId="0" applyNumberFormat="1" applyFont="1" applyBorder="1" applyAlignment="1">
      <alignment vertical="top" wrapText="1"/>
    </xf>
    <xf numFmtId="2" fontId="5" fillId="2" borderId="1" xfId="0" applyNumberFormat="1" applyFont="1" applyFill="1" applyBorder="1" applyAlignment="1">
      <alignment horizontal="right" vertical="top" wrapText="1"/>
    </xf>
    <xf numFmtId="2" fontId="8" fillId="0" borderId="1" xfId="0" applyNumberFormat="1" applyFont="1" applyFill="1" applyBorder="1" applyAlignment="1">
      <alignment horizontal="right" vertical="top" wrapText="1"/>
    </xf>
    <xf numFmtId="2" fontId="5" fillId="0" borderId="1" xfId="0" applyNumberFormat="1" applyFont="1" applyFill="1" applyBorder="1" applyAlignment="1">
      <alignment horizontal="right" vertical="top" wrapText="1"/>
    </xf>
    <xf numFmtId="2" fontId="13" fillId="0" borderId="1" xfId="0" applyNumberFormat="1" applyFont="1" applyFill="1" applyBorder="1" applyAlignment="1">
      <alignment horizontal="right" vertical="top" wrapText="1"/>
    </xf>
    <xf numFmtId="0" fontId="13" fillId="2" borderId="1" xfId="7" applyFont="1" applyFill="1" applyBorder="1" applyAlignment="1">
      <alignment horizontal="left" vertical="top" wrapText="1"/>
    </xf>
    <xf numFmtId="2" fontId="15" fillId="0" borderId="1" xfId="0" applyNumberFormat="1" applyFont="1" applyFill="1" applyBorder="1" applyAlignment="1">
      <alignment horizontal="right" vertical="top" wrapText="1"/>
    </xf>
    <xf numFmtId="0" fontId="17" fillId="2" borderId="1" xfId="0" applyFont="1" applyFill="1" applyBorder="1" applyAlignment="1">
      <alignment vertical="top" wrapText="1"/>
    </xf>
    <xf numFmtId="2" fontId="17" fillId="2" borderId="1" xfId="0" applyNumberFormat="1" applyFont="1" applyFill="1" applyBorder="1" applyAlignment="1">
      <alignment vertical="top" wrapText="1"/>
    </xf>
    <xf numFmtId="1" fontId="17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vertical="top" wrapText="1"/>
    </xf>
    <xf numFmtId="1" fontId="19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2" fontId="3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2" fontId="4" fillId="2" borderId="1" xfId="0" applyNumberFormat="1" applyFont="1" applyFill="1" applyBorder="1" applyAlignment="1">
      <alignment vertical="top" wrapText="1"/>
    </xf>
    <xf numFmtId="0" fontId="16" fillId="2" borderId="0" xfId="0" applyFont="1" applyFill="1" applyBorder="1" applyAlignment="1">
      <alignment vertical="top" wrapText="1"/>
    </xf>
    <xf numFmtId="2" fontId="16" fillId="2" borderId="0" xfId="0" applyNumberFormat="1" applyFont="1" applyFill="1" applyBorder="1" applyAlignment="1">
      <alignment horizontal="center" vertical="top" wrapText="1"/>
    </xf>
    <xf numFmtId="1" fontId="16" fillId="2" borderId="0" xfId="9" applyNumberFormat="1" applyFont="1" applyFill="1" applyBorder="1" applyAlignment="1">
      <alignment vertical="top" wrapText="1"/>
    </xf>
    <xf numFmtId="0" fontId="21" fillId="0" borderId="0" xfId="0" applyFont="1" applyAlignment="1">
      <alignment vertical="top" wrapText="1"/>
    </xf>
    <xf numFmtId="0" fontId="22" fillId="2" borderId="0" xfId="0" applyFont="1" applyFill="1" applyAlignment="1">
      <alignment vertical="top" wrapText="1"/>
    </xf>
    <xf numFmtId="0" fontId="21" fillId="2" borderId="0" xfId="0" applyFont="1" applyFill="1" applyAlignment="1">
      <alignment vertical="top" wrapText="1"/>
    </xf>
    <xf numFmtId="0" fontId="23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21" fillId="2" borderId="0" xfId="0" applyFont="1" applyFill="1" applyBorder="1" applyAlignment="1">
      <alignment vertical="top" wrapText="1"/>
    </xf>
    <xf numFmtId="0" fontId="21" fillId="2" borderId="0" xfId="0" applyFont="1" applyFill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11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4" fontId="28" fillId="0" borderId="0" xfId="0" applyNumberFormat="1" applyFont="1" applyBorder="1" applyAlignment="1">
      <alignment vertical="top" wrapText="1"/>
    </xf>
    <xf numFmtId="0" fontId="11" fillId="0" borderId="0" xfId="5" applyNumberFormat="1" applyFont="1" applyFill="1" applyBorder="1" applyAlignment="1" applyProtection="1">
      <alignment vertical="top" wrapText="1"/>
    </xf>
    <xf numFmtId="0" fontId="17" fillId="0" borderId="0" xfId="5" applyFont="1" applyAlignment="1">
      <alignment horizontal="left" vertical="top" wrapText="1"/>
    </xf>
    <xf numFmtId="0" fontId="17" fillId="0" borderId="0" xfId="5" applyNumberFormat="1" applyFont="1" applyFill="1" applyBorder="1" applyAlignment="1" applyProtection="1">
      <alignment horizontal="center" vertical="top" wrapText="1"/>
    </xf>
    <xf numFmtId="0" fontId="17" fillId="0" borderId="4" xfId="5" applyFont="1" applyBorder="1" applyAlignment="1">
      <alignment horizontal="center" vertical="top" wrapText="1"/>
    </xf>
    <xf numFmtId="0" fontId="17" fillId="0" borderId="3" xfId="5" applyFont="1" applyBorder="1" applyAlignment="1">
      <alignment horizontal="center" vertical="top" wrapText="1"/>
    </xf>
    <xf numFmtId="0" fontId="17" fillId="2" borderId="4" xfId="5" applyNumberFormat="1" applyFont="1" applyFill="1" applyBorder="1" applyAlignment="1" applyProtection="1">
      <alignment horizontal="center" vertical="top" wrapText="1"/>
    </xf>
    <xf numFmtId="0" fontId="17" fillId="2" borderId="3" xfId="5" applyNumberFormat="1" applyFont="1" applyFill="1" applyBorder="1" applyAlignment="1" applyProtection="1">
      <alignment horizontal="center" vertical="top" wrapText="1"/>
    </xf>
    <xf numFmtId="0" fontId="17" fillId="3" borderId="4" xfId="5" applyNumberFormat="1" applyFont="1" applyFill="1" applyBorder="1" applyAlignment="1" applyProtection="1">
      <alignment horizontal="center" vertical="top" wrapText="1"/>
    </xf>
    <xf numFmtId="0" fontId="17" fillId="3" borderId="3" xfId="5" applyNumberFormat="1" applyFont="1" applyFill="1" applyBorder="1" applyAlignment="1" applyProtection="1">
      <alignment horizontal="center" vertical="top" wrapText="1"/>
    </xf>
    <xf numFmtId="0" fontId="16" fillId="0" borderId="5" xfId="6" applyFont="1" applyFill="1" applyBorder="1" applyAlignment="1" applyProtection="1">
      <alignment horizontal="center" vertical="top" wrapText="1"/>
      <protection locked="0"/>
    </xf>
    <xf numFmtId="0" fontId="16" fillId="0" borderId="6" xfId="6" applyFont="1" applyFill="1" applyBorder="1" applyAlignment="1" applyProtection="1">
      <alignment vertical="top" wrapText="1"/>
      <protection locked="0"/>
    </xf>
    <xf numFmtId="0" fontId="3" fillId="0" borderId="5" xfId="6" applyFont="1" applyBorder="1" applyAlignment="1">
      <alignment wrapText="1"/>
    </xf>
    <xf numFmtId="0" fontId="3" fillId="0" borderId="6" xfId="6" applyFont="1" applyBorder="1" applyAlignment="1">
      <alignment wrapText="1"/>
    </xf>
    <xf numFmtId="0" fontId="11" fillId="3" borderId="1" xfId="5" applyNumberFormat="1" applyFont="1" applyFill="1" applyBorder="1" applyAlignment="1" applyProtection="1">
      <alignment vertical="top" wrapText="1"/>
    </xf>
    <xf numFmtId="0" fontId="16" fillId="0" borderId="7" xfId="6" applyFont="1" applyFill="1" applyBorder="1" applyAlignment="1" applyProtection="1">
      <alignment horizontal="center" vertical="top" wrapText="1"/>
      <protection locked="0"/>
    </xf>
    <xf numFmtId="0" fontId="16" fillId="0" borderId="8" xfId="6" applyFont="1" applyFill="1" applyBorder="1" applyAlignment="1" applyProtection="1">
      <alignment vertical="top" wrapText="1"/>
      <protection locked="0"/>
    </xf>
    <xf numFmtId="0" fontId="3" fillId="0" borderId="7" xfId="6" applyFont="1" applyBorder="1" applyAlignment="1">
      <alignment wrapText="1"/>
    </xf>
    <xf numFmtId="0" fontId="3" fillId="0" borderId="8" xfId="6" applyFont="1" applyBorder="1" applyAlignment="1">
      <alignment wrapText="1"/>
    </xf>
    <xf numFmtId="0" fontId="14" fillId="0" borderId="7" xfId="6" applyFont="1" applyFill="1" applyBorder="1" applyAlignment="1" applyProtection="1">
      <alignment horizontal="center" vertical="top" wrapText="1"/>
      <protection locked="0"/>
    </xf>
    <xf numFmtId="0" fontId="14" fillId="0" borderId="8" xfId="6" applyFont="1" applyFill="1" applyBorder="1" applyAlignment="1" applyProtection="1">
      <alignment vertical="top" wrapText="1"/>
      <protection locked="0"/>
    </xf>
    <xf numFmtId="0" fontId="16" fillId="0" borderId="9" xfId="6" applyFont="1" applyFill="1" applyBorder="1" applyAlignment="1" applyProtection="1">
      <alignment horizontal="center" vertical="top" wrapText="1"/>
      <protection locked="0"/>
    </xf>
    <xf numFmtId="0" fontId="16" fillId="0" borderId="10" xfId="6" applyFont="1" applyFill="1" applyBorder="1" applyAlignment="1" applyProtection="1">
      <alignment horizontal="left" vertical="top" wrapText="1"/>
      <protection locked="0"/>
    </xf>
    <xf numFmtId="0" fontId="3" fillId="0" borderId="9" xfId="6" applyFont="1" applyBorder="1" applyAlignment="1">
      <alignment wrapText="1"/>
    </xf>
    <xf numFmtId="0" fontId="3" fillId="0" borderId="10" xfId="6" applyFont="1" applyBorder="1" applyAlignment="1">
      <alignment wrapText="1"/>
    </xf>
    <xf numFmtId="0" fontId="11" fillId="2" borderId="1" xfId="5" applyNumberFormat="1" applyFont="1" applyFill="1" applyBorder="1" applyAlignment="1" applyProtection="1">
      <alignment vertical="top" wrapText="1"/>
    </xf>
    <xf numFmtId="0" fontId="31" fillId="4" borderId="11" xfId="6" applyFont="1" applyFill="1" applyBorder="1" applyAlignment="1" applyProtection="1">
      <alignment horizontal="center" vertical="top" wrapText="1"/>
      <protection locked="0"/>
    </xf>
    <xf numFmtId="0" fontId="31" fillId="4" borderId="12" xfId="6" applyFont="1" applyFill="1" applyBorder="1" applyAlignment="1" applyProtection="1">
      <alignment horizontal="center" vertical="top" wrapText="1"/>
    </xf>
    <xf numFmtId="0" fontId="31" fillId="4" borderId="7" xfId="6" applyFont="1" applyFill="1" applyBorder="1" applyAlignment="1" applyProtection="1">
      <alignment horizontal="center" vertical="top" wrapText="1"/>
      <protection locked="0"/>
    </xf>
    <xf numFmtId="0" fontId="31" fillId="4" borderId="8" xfId="6" applyFont="1" applyFill="1" applyBorder="1" applyAlignment="1" applyProtection="1">
      <alignment horizontal="left" vertical="center" wrapText="1"/>
      <protection locked="0"/>
    </xf>
    <xf numFmtId="0" fontId="32" fillId="4" borderId="7" xfId="6" applyFont="1" applyFill="1" applyBorder="1" applyAlignment="1" applyProtection="1">
      <alignment horizontal="center" vertical="top" wrapText="1"/>
      <protection locked="0"/>
    </xf>
    <xf numFmtId="0" fontId="32" fillId="4" borderId="8" xfId="6" applyFont="1" applyFill="1" applyBorder="1" applyAlignment="1" applyProtection="1">
      <alignment horizontal="left" vertical="center" wrapText="1"/>
      <protection locked="0"/>
    </xf>
    <xf numFmtId="0" fontId="32" fillId="4" borderId="9" xfId="6" applyFont="1" applyFill="1" applyBorder="1" applyAlignment="1" applyProtection="1">
      <alignment horizontal="center" vertical="top" wrapText="1"/>
      <protection locked="0"/>
    </xf>
    <xf numFmtId="0" fontId="32" fillId="4" borderId="10" xfId="6" applyFont="1" applyFill="1" applyBorder="1" applyAlignment="1" applyProtection="1">
      <alignment horizontal="left" vertical="center" wrapText="1"/>
      <protection locked="0"/>
    </xf>
    <xf numFmtId="0" fontId="33" fillId="0" borderId="0" xfId="0" applyFont="1" applyAlignment="1">
      <alignment vertical="top" wrapText="1"/>
    </xf>
    <xf numFmtId="0" fontId="14" fillId="2" borderId="1" xfId="0" applyFont="1" applyFill="1" applyBorder="1" applyAlignment="1">
      <alignment horizontal="center" vertical="center" wrapText="1"/>
    </xf>
    <xf numFmtId="190" fontId="14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14" fillId="2" borderId="13" xfId="0" applyFont="1" applyFill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vertical="top" wrapText="1"/>
    </xf>
    <xf numFmtId="2" fontId="4" fillId="0" borderId="13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justify" vertical="top" wrapText="1"/>
    </xf>
    <xf numFmtId="0" fontId="4" fillId="0" borderId="6" xfId="0" applyFont="1" applyBorder="1" applyAlignment="1">
      <alignment vertical="top" wrapText="1"/>
    </xf>
    <xf numFmtId="0" fontId="3" fillId="2" borderId="7" xfId="0" applyFont="1" applyFill="1" applyBorder="1" applyAlignment="1">
      <alignment horizontal="justify" vertical="top" wrapText="1"/>
    </xf>
    <xf numFmtId="0" fontId="3" fillId="2" borderId="14" xfId="0" applyFont="1" applyFill="1" applyBorder="1" applyAlignment="1">
      <alignment horizontal="justify" vertical="top" wrapText="1"/>
    </xf>
    <xf numFmtId="0" fontId="14" fillId="2" borderId="15" xfId="0" applyFont="1" applyFill="1" applyBorder="1" applyAlignment="1">
      <alignment horizontal="center" vertical="center" wrapText="1"/>
    </xf>
    <xf numFmtId="190" fontId="14" fillId="0" borderId="15" xfId="0" applyNumberFormat="1" applyFont="1" applyBorder="1" applyAlignment="1">
      <alignment horizontal="center" vertical="center" wrapText="1"/>
    </xf>
    <xf numFmtId="1" fontId="4" fillId="2" borderId="15" xfId="0" applyNumberFormat="1" applyFont="1" applyFill="1" applyBorder="1" applyAlignment="1">
      <alignment vertical="top" wrapText="1"/>
    </xf>
    <xf numFmtId="2" fontId="4" fillId="0" borderId="15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2" fillId="0" borderId="17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center" vertical="top" wrapText="1"/>
    </xf>
    <xf numFmtId="190" fontId="17" fillId="2" borderId="18" xfId="0" applyNumberFormat="1" applyFont="1" applyFill="1" applyBorder="1" applyAlignment="1">
      <alignment horizontal="center" vertical="top" wrapText="1"/>
    </xf>
    <xf numFmtId="1" fontId="33" fillId="2" borderId="18" xfId="0" applyNumberFormat="1" applyFont="1" applyFill="1" applyBorder="1" applyAlignment="1">
      <alignment vertical="top" wrapText="1"/>
    </xf>
    <xf numFmtId="2" fontId="33" fillId="0" borderId="18" xfId="0" applyNumberFormat="1" applyFont="1" applyBorder="1" applyAlignment="1">
      <alignment horizontal="center" vertical="top" wrapText="1"/>
    </xf>
    <xf numFmtId="0" fontId="33" fillId="0" borderId="18" xfId="0" applyFont="1" applyBorder="1" applyAlignment="1">
      <alignment vertical="top" wrapText="1"/>
    </xf>
    <xf numFmtId="0" fontId="33" fillId="0" borderId="19" xfId="0" applyFont="1" applyBorder="1" applyAlignment="1">
      <alignment vertical="top" wrapText="1"/>
    </xf>
    <xf numFmtId="0" fontId="2" fillId="2" borderId="4" xfId="0" applyFont="1" applyFill="1" applyBorder="1" applyAlignment="1">
      <alignment horizontal="justify" vertical="top" wrapText="1"/>
    </xf>
    <xf numFmtId="0" fontId="6" fillId="0" borderId="2" xfId="0" applyFont="1" applyFill="1" applyBorder="1" applyAlignment="1">
      <alignment horizontal="center" vertical="top" wrapText="1"/>
    </xf>
    <xf numFmtId="190" fontId="16" fillId="0" borderId="2" xfId="0" applyNumberFormat="1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2" fontId="4" fillId="0" borderId="15" xfId="0" applyNumberFormat="1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justify" vertical="top" wrapText="1"/>
    </xf>
    <xf numFmtId="0" fontId="14" fillId="2" borderId="21" xfId="0" applyFont="1" applyFill="1" applyBorder="1" applyAlignment="1">
      <alignment horizontal="center" vertical="center" wrapText="1"/>
    </xf>
    <xf numFmtId="2" fontId="4" fillId="0" borderId="21" xfId="0" applyNumberFormat="1" applyFont="1" applyBorder="1" applyAlignment="1">
      <alignment horizontal="center" vertical="center" wrapText="1"/>
    </xf>
    <xf numFmtId="1" fontId="4" fillId="2" borderId="21" xfId="0" applyNumberFormat="1" applyFont="1" applyFill="1" applyBorder="1" applyAlignment="1">
      <alignment vertical="top" wrapText="1"/>
    </xf>
    <xf numFmtId="2" fontId="4" fillId="0" borderId="21" xfId="0" applyNumberFormat="1" applyFont="1" applyBorder="1" applyAlignment="1">
      <alignment horizontal="center"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190" fontId="14" fillId="0" borderId="13" xfId="0" applyNumberFormat="1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justify" vertical="top" wrapText="1"/>
    </xf>
    <xf numFmtId="0" fontId="14" fillId="2" borderId="18" xfId="0" applyFont="1" applyFill="1" applyBorder="1" applyAlignment="1">
      <alignment horizontal="center" vertical="center" wrapText="1"/>
    </xf>
    <xf numFmtId="2" fontId="14" fillId="0" borderId="18" xfId="0" applyNumberFormat="1" applyFont="1" applyBorder="1" applyAlignment="1">
      <alignment horizontal="center" vertical="center" wrapText="1"/>
    </xf>
    <xf numFmtId="1" fontId="4" fillId="2" borderId="18" xfId="0" applyNumberFormat="1" applyFont="1" applyFill="1" applyBorder="1" applyAlignment="1">
      <alignment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11" fillId="2" borderId="0" xfId="0" applyFont="1" applyFill="1" applyBorder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2" fontId="24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2" fontId="4" fillId="0" borderId="23" xfId="0" applyNumberFormat="1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2" fontId="26" fillId="0" borderId="0" xfId="0" applyNumberFormat="1" applyFont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2" fontId="26" fillId="0" borderId="0" xfId="0" applyNumberFormat="1" applyFont="1" applyBorder="1" applyAlignment="1">
      <alignment horizontal="center" vertical="top" wrapText="1"/>
    </xf>
    <xf numFmtId="2" fontId="27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2" fontId="3" fillId="0" borderId="24" xfId="0" applyNumberFormat="1" applyFont="1" applyBorder="1" applyAlignment="1">
      <alignment horizontal="center"/>
    </xf>
  </cellXfs>
  <cellStyles count="12">
    <cellStyle name="Звичайний 2" xfId="1"/>
    <cellStyle name="Звичайний 2 2" xfId="2"/>
    <cellStyle name="Звичайний 2_01-РIЧНИЙ ПЛАН ЗАКУПIВЕЛЬ НА 2020 РIК" xfId="3"/>
    <cellStyle name="Обычный" xfId="0" builtinId="0"/>
    <cellStyle name="Обычный 2" xfId="4"/>
    <cellStyle name="Обычный_бюджетна класифiкацiя_станом на 12.02.2016_" xfId="5"/>
    <cellStyle name="Обычный_Наказ МФУ № 793_вiд 2017.09.20_Про затвердження складових програмноi класифікацii видаткiв та кредитування мiсцевих бюджетiв (стан на 2018.08.31 № 729)" xfId="6"/>
    <cellStyle name="Обычный_Потреба в коштах 2011 рік" xfId="7"/>
    <cellStyle name="Стиль 1" xfId="8"/>
    <cellStyle name="Финансовый" xfId="9" builtinId="3"/>
    <cellStyle name="Финансовый 2" xfId="10"/>
    <cellStyle name="Финансовый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78"/>
  <sheetViews>
    <sheetView zoomScale="7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2.75" x14ac:dyDescent="0.2"/>
  <cols>
    <col min="1" max="1" width="45.7109375" style="23" customWidth="1"/>
    <col min="2" max="2" width="11.85546875" style="23" customWidth="1"/>
    <col min="3" max="3" width="19.140625" style="23" customWidth="1"/>
    <col min="4" max="4" width="20.5703125" style="23" customWidth="1"/>
    <col min="5" max="5" width="9.140625" style="23"/>
    <col min="6" max="6" width="13.28515625" style="23" customWidth="1"/>
    <col min="7" max="7" width="11.140625" style="23" customWidth="1"/>
    <col min="8" max="16384" width="9.140625" style="23"/>
  </cols>
  <sheetData>
    <row r="1" spans="1:7" ht="49.5" customHeight="1" x14ac:dyDescent="0.2">
      <c r="A1" s="22"/>
      <c r="B1" s="22"/>
      <c r="C1" s="22"/>
      <c r="D1" s="197" t="s">
        <v>100</v>
      </c>
      <c r="E1" s="198"/>
      <c r="F1" s="198"/>
      <c r="G1" s="198"/>
    </row>
    <row r="2" spans="1:7" ht="18.75" x14ac:dyDescent="0.2">
      <c r="A2" s="192" t="s">
        <v>69</v>
      </c>
      <c r="B2" s="192"/>
      <c r="C2" s="192"/>
      <c r="D2" s="192"/>
      <c r="E2" s="192"/>
      <c r="F2" s="192"/>
      <c r="G2" s="192"/>
    </row>
    <row r="3" spans="1:7" ht="18.75" x14ac:dyDescent="0.2">
      <c r="A3" s="193" t="s">
        <v>91</v>
      </c>
      <c r="B3" s="193"/>
      <c r="C3" s="193"/>
      <c r="D3" s="193"/>
      <c r="E3" s="193"/>
      <c r="F3" s="193"/>
      <c r="G3" s="193"/>
    </row>
    <row r="4" spans="1:7" ht="18.75" x14ac:dyDescent="0.2">
      <c r="A4" s="194" t="s">
        <v>70</v>
      </c>
      <c r="B4" s="194"/>
      <c r="C4" s="194"/>
      <c r="D4" s="194"/>
      <c r="E4" s="194"/>
      <c r="F4" s="194"/>
      <c r="G4" s="194"/>
    </row>
    <row r="5" spans="1:7" ht="18.75" x14ac:dyDescent="0.2">
      <c r="A5" s="195" t="s">
        <v>92</v>
      </c>
      <c r="B5" s="195"/>
      <c r="C5" s="195"/>
      <c r="D5" s="195"/>
      <c r="E5" s="195"/>
      <c r="F5" s="195"/>
      <c r="G5" s="195"/>
    </row>
    <row r="6" spans="1:7" ht="16.5" thickBot="1" x14ac:dyDescent="0.25">
      <c r="A6" s="200" t="s">
        <v>93</v>
      </c>
      <c r="B6" s="200"/>
      <c r="C6" s="200"/>
      <c r="D6" s="200"/>
      <c r="E6" s="200"/>
      <c r="F6" s="200"/>
      <c r="G6" s="200"/>
    </row>
    <row r="7" spans="1:7" ht="79.5" thickBot="1" x14ac:dyDescent="0.25">
      <c r="A7" s="24" t="s">
        <v>71</v>
      </c>
      <c r="B7" s="18" t="s">
        <v>72</v>
      </c>
      <c r="C7" s="18" t="s">
        <v>73</v>
      </c>
      <c r="D7" s="18" t="s">
        <v>74</v>
      </c>
      <c r="E7" s="19" t="s">
        <v>55</v>
      </c>
      <c r="F7" s="19" t="s">
        <v>75</v>
      </c>
      <c r="G7" s="20" t="s">
        <v>76</v>
      </c>
    </row>
    <row r="8" spans="1:7" ht="18.75" x14ac:dyDescent="0.2">
      <c r="A8" s="25" t="s">
        <v>10</v>
      </c>
      <c r="B8" s="25"/>
      <c r="C8" s="26">
        <f>C9+C10</f>
        <v>6220</v>
      </c>
      <c r="D8" s="27"/>
      <c r="E8" s="28"/>
      <c r="F8" s="28"/>
      <c r="G8" s="28"/>
    </row>
    <row r="9" spans="1:7" ht="31.5" x14ac:dyDescent="0.2">
      <c r="A9" s="29" t="s">
        <v>24</v>
      </c>
      <c r="B9" s="30">
        <v>2210</v>
      </c>
      <c r="C9" s="31">
        <v>6000</v>
      </c>
      <c r="D9" s="32" t="s">
        <v>90</v>
      </c>
      <c r="E9" s="33" t="s">
        <v>39</v>
      </c>
      <c r="F9" s="28"/>
      <c r="G9" s="28"/>
    </row>
    <row r="10" spans="1:7" ht="31.5" x14ac:dyDescent="0.2">
      <c r="A10" s="29" t="s">
        <v>25</v>
      </c>
      <c r="B10" s="30">
        <v>2210</v>
      </c>
      <c r="C10" s="31">
        <v>220</v>
      </c>
      <c r="D10" s="32" t="s">
        <v>90</v>
      </c>
      <c r="E10" s="33" t="s">
        <v>39</v>
      </c>
      <c r="F10" s="28"/>
      <c r="G10" s="28"/>
    </row>
    <row r="11" spans="1:7" ht="18.75" x14ac:dyDescent="0.2">
      <c r="A11" s="25" t="s">
        <v>1</v>
      </c>
      <c r="B11" s="34"/>
      <c r="C11" s="35">
        <f>C12+C13+C14</f>
        <v>3085</v>
      </c>
      <c r="D11" s="36"/>
      <c r="E11" s="28"/>
      <c r="F11" s="28"/>
      <c r="G11" s="28"/>
    </row>
    <row r="12" spans="1:7" ht="31.5" x14ac:dyDescent="0.2">
      <c r="A12" s="29" t="s">
        <v>77</v>
      </c>
      <c r="B12" s="30">
        <v>2210</v>
      </c>
      <c r="C12" s="31">
        <v>1140</v>
      </c>
      <c r="D12" s="32"/>
      <c r="E12" s="37" t="s">
        <v>94</v>
      </c>
      <c r="F12" s="28"/>
      <c r="G12" s="28"/>
    </row>
    <row r="13" spans="1:7" ht="31.5" x14ac:dyDescent="0.2">
      <c r="A13" s="34" t="s">
        <v>31</v>
      </c>
      <c r="B13" s="30">
        <v>2210</v>
      </c>
      <c r="C13" s="35">
        <v>945</v>
      </c>
      <c r="D13" s="32" t="s">
        <v>90</v>
      </c>
      <c r="E13" s="37" t="s">
        <v>62</v>
      </c>
      <c r="F13" s="28"/>
      <c r="G13" s="28"/>
    </row>
    <row r="14" spans="1:7" ht="31.5" x14ac:dyDescent="0.2">
      <c r="A14" s="29" t="s">
        <v>26</v>
      </c>
      <c r="B14" s="30">
        <v>2210</v>
      </c>
      <c r="C14" s="35">
        <v>1000</v>
      </c>
      <c r="D14" s="32" t="s">
        <v>90</v>
      </c>
      <c r="E14" s="37" t="s">
        <v>40</v>
      </c>
      <c r="F14" s="28"/>
      <c r="G14" s="28"/>
    </row>
    <row r="15" spans="1:7" ht="18.75" x14ac:dyDescent="0.2">
      <c r="A15" s="25" t="s">
        <v>2</v>
      </c>
      <c r="B15" s="25"/>
      <c r="C15" s="26">
        <f>C16</f>
        <v>1205</v>
      </c>
      <c r="D15" s="27"/>
      <c r="E15" s="28"/>
      <c r="F15" s="28"/>
      <c r="G15" s="28"/>
    </row>
    <row r="16" spans="1:7" ht="31.5" x14ac:dyDescent="0.2">
      <c r="A16" s="34" t="s">
        <v>11</v>
      </c>
      <c r="B16" s="30">
        <v>2210</v>
      </c>
      <c r="C16" s="35">
        <v>1205</v>
      </c>
      <c r="D16" s="32" t="s">
        <v>90</v>
      </c>
      <c r="E16" s="37" t="s">
        <v>41</v>
      </c>
      <c r="F16" s="28"/>
      <c r="G16" s="28"/>
    </row>
    <row r="17" spans="1:7" ht="31.5" x14ac:dyDescent="0.2">
      <c r="A17" s="25" t="s">
        <v>79</v>
      </c>
      <c r="B17" s="38"/>
      <c r="C17" s="39">
        <f>C18+C19+C20+C21+C22</f>
        <v>2556</v>
      </c>
      <c r="D17" s="40"/>
      <c r="E17" s="28"/>
      <c r="F17" s="28"/>
      <c r="G17" s="28"/>
    </row>
    <row r="18" spans="1:7" ht="31.5" x14ac:dyDescent="0.2">
      <c r="A18" s="34" t="s">
        <v>12</v>
      </c>
      <c r="B18" s="30">
        <v>2210</v>
      </c>
      <c r="C18" s="35">
        <v>288</v>
      </c>
      <c r="D18" s="32" t="s">
        <v>90</v>
      </c>
      <c r="E18" s="37" t="s">
        <v>42</v>
      </c>
      <c r="F18" s="28"/>
      <c r="G18" s="28"/>
    </row>
    <row r="19" spans="1:7" ht="31.5" x14ac:dyDescent="0.2">
      <c r="A19" s="34" t="s">
        <v>13</v>
      </c>
      <c r="B19" s="30">
        <v>2210</v>
      </c>
      <c r="C19" s="35">
        <v>1000</v>
      </c>
      <c r="D19" s="32" t="s">
        <v>90</v>
      </c>
      <c r="E19" s="37" t="s">
        <v>42</v>
      </c>
      <c r="F19" s="28"/>
      <c r="G19" s="28"/>
    </row>
    <row r="20" spans="1:7" ht="31.5" x14ac:dyDescent="0.2">
      <c r="A20" s="34" t="s">
        <v>14</v>
      </c>
      <c r="B20" s="30">
        <v>2210</v>
      </c>
      <c r="C20" s="35">
        <v>468</v>
      </c>
      <c r="D20" s="32" t="s">
        <v>90</v>
      </c>
      <c r="E20" s="37" t="s">
        <v>42</v>
      </c>
      <c r="F20" s="28"/>
      <c r="G20" s="28"/>
    </row>
    <row r="21" spans="1:7" ht="31.5" x14ac:dyDescent="0.2">
      <c r="A21" s="34" t="s">
        <v>15</v>
      </c>
      <c r="B21" s="30">
        <v>2210</v>
      </c>
      <c r="C21" s="35">
        <v>400</v>
      </c>
      <c r="D21" s="32" t="s">
        <v>90</v>
      </c>
      <c r="E21" s="37" t="s">
        <v>42</v>
      </c>
      <c r="F21" s="28"/>
      <c r="G21" s="28"/>
    </row>
    <row r="22" spans="1:7" ht="31.5" x14ac:dyDescent="0.2">
      <c r="A22" s="34" t="s">
        <v>16</v>
      </c>
      <c r="B22" s="30">
        <v>2210</v>
      </c>
      <c r="C22" s="35">
        <v>400</v>
      </c>
      <c r="D22" s="32" t="s">
        <v>90</v>
      </c>
      <c r="E22" s="37" t="s">
        <v>42</v>
      </c>
      <c r="F22" s="28"/>
      <c r="G22" s="28"/>
    </row>
    <row r="23" spans="1:7" ht="31.5" x14ac:dyDescent="0.2">
      <c r="A23" s="38" t="s">
        <v>78</v>
      </c>
      <c r="B23" s="34"/>
      <c r="C23" s="35">
        <f>C24+C25+C26+C27</f>
        <v>2534</v>
      </c>
      <c r="D23" s="41"/>
      <c r="E23" s="28"/>
      <c r="F23" s="28"/>
      <c r="G23" s="28"/>
    </row>
    <row r="24" spans="1:7" ht="31.5" x14ac:dyDescent="0.2">
      <c r="A24" s="34" t="s">
        <v>17</v>
      </c>
      <c r="B24" s="30">
        <v>2210</v>
      </c>
      <c r="C24" s="35">
        <v>360</v>
      </c>
      <c r="D24" s="32" t="s">
        <v>90</v>
      </c>
      <c r="E24" s="33" t="s">
        <v>43</v>
      </c>
      <c r="F24" s="28"/>
      <c r="G24" s="28"/>
    </row>
    <row r="25" spans="1:7" ht="31.5" x14ac:dyDescent="0.2">
      <c r="A25" s="34" t="s">
        <v>18</v>
      </c>
      <c r="B25" s="30">
        <v>2210</v>
      </c>
      <c r="C25" s="35">
        <v>1908</v>
      </c>
      <c r="D25" s="32" t="s">
        <v>90</v>
      </c>
      <c r="E25" s="33" t="s">
        <v>43</v>
      </c>
      <c r="F25" s="28"/>
      <c r="G25" s="28"/>
    </row>
    <row r="26" spans="1:7" ht="31.5" x14ac:dyDescent="0.2">
      <c r="A26" s="34" t="s">
        <v>19</v>
      </c>
      <c r="B26" s="30">
        <v>2210</v>
      </c>
      <c r="C26" s="35">
        <v>174</v>
      </c>
      <c r="D26" s="32" t="s">
        <v>90</v>
      </c>
      <c r="E26" s="33" t="s">
        <v>43</v>
      </c>
      <c r="F26" s="28"/>
      <c r="G26" s="28"/>
    </row>
    <row r="27" spans="1:7" ht="31.5" x14ac:dyDescent="0.2">
      <c r="A27" s="34" t="s">
        <v>20</v>
      </c>
      <c r="B27" s="30">
        <v>2210</v>
      </c>
      <c r="C27" s="35">
        <v>92</v>
      </c>
      <c r="D27" s="32" t="s">
        <v>90</v>
      </c>
      <c r="E27" s="33" t="s">
        <v>43</v>
      </c>
      <c r="F27" s="28"/>
      <c r="G27" s="28"/>
    </row>
    <row r="28" spans="1:7" ht="18.75" x14ac:dyDescent="0.2">
      <c r="A28" s="42" t="s">
        <v>0</v>
      </c>
      <c r="B28" s="43" t="s">
        <v>3</v>
      </c>
      <c r="C28" s="44">
        <f>C8+C11+C15+C17+C23</f>
        <v>15600</v>
      </c>
      <c r="D28" s="45"/>
      <c r="E28" s="28"/>
      <c r="F28" s="28"/>
      <c r="G28" s="28"/>
    </row>
    <row r="29" spans="1:7" ht="18.75" x14ac:dyDescent="0.2">
      <c r="A29" s="46"/>
      <c r="B29" s="46"/>
      <c r="C29" s="47"/>
      <c r="D29" s="48"/>
      <c r="E29" s="28"/>
      <c r="F29" s="28"/>
      <c r="G29" s="28"/>
    </row>
    <row r="30" spans="1:7" ht="18.75" x14ac:dyDescent="0.2">
      <c r="A30" s="49" t="s">
        <v>4</v>
      </c>
      <c r="B30" s="50">
        <v>2240</v>
      </c>
      <c r="C30" s="51">
        <f>C31+C32+C33</f>
        <v>37805</v>
      </c>
      <c r="D30" s="52"/>
      <c r="E30" s="53"/>
      <c r="F30" s="28"/>
      <c r="G30" s="28"/>
    </row>
    <row r="31" spans="1:7" ht="31.5" x14ac:dyDescent="0.2">
      <c r="A31" s="54" t="s">
        <v>33</v>
      </c>
      <c r="B31" s="55">
        <v>2240</v>
      </c>
      <c r="C31" s="56">
        <v>6000</v>
      </c>
      <c r="D31" s="32" t="s">
        <v>90</v>
      </c>
      <c r="E31" s="37" t="s">
        <v>44</v>
      </c>
      <c r="F31" s="28"/>
      <c r="G31" s="28"/>
    </row>
    <row r="32" spans="1:7" ht="31.5" x14ac:dyDescent="0.2">
      <c r="A32" s="54" t="s">
        <v>56</v>
      </c>
      <c r="B32" s="55">
        <v>2240</v>
      </c>
      <c r="C32" s="56">
        <v>20400</v>
      </c>
      <c r="D32" s="32" t="s">
        <v>90</v>
      </c>
      <c r="E32" s="37" t="s">
        <v>44</v>
      </c>
      <c r="F32" s="28"/>
      <c r="G32" s="28"/>
    </row>
    <row r="33" spans="1:7" ht="63" x14ac:dyDescent="0.2">
      <c r="A33" s="54" t="s">
        <v>30</v>
      </c>
      <c r="B33" s="55">
        <v>2240</v>
      </c>
      <c r="C33" s="56">
        <v>11405</v>
      </c>
      <c r="D33" s="32" t="s">
        <v>90</v>
      </c>
      <c r="E33" s="37" t="s">
        <v>88</v>
      </c>
      <c r="F33" s="28"/>
      <c r="G33" s="28"/>
    </row>
    <row r="34" spans="1:7" ht="31.5" x14ac:dyDescent="0.2">
      <c r="A34" s="49" t="s">
        <v>5</v>
      </c>
      <c r="B34" s="50"/>
      <c r="C34" s="57">
        <f>C35+C36</f>
        <v>4296</v>
      </c>
      <c r="D34" s="52"/>
      <c r="E34" s="53"/>
      <c r="F34" s="28"/>
      <c r="G34" s="28"/>
    </row>
    <row r="35" spans="1:7" ht="31.5" x14ac:dyDescent="0.2">
      <c r="A35" s="54" t="s">
        <v>57</v>
      </c>
      <c r="B35" s="55">
        <v>2240</v>
      </c>
      <c r="C35" s="56">
        <v>1548</v>
      </c>
      <c r="D35" s="32" t="s">
        <v>90</v>
      </c>
      <c r="E35" s="37" t="s">
        <v>45</v>
      </c>
      <c r="F35" s="28"/>
      <c r="G35" s="28"/>
    </row>
    <row r="36" spans="1:7" ht="31.5" x14ac:dyDescent="0.2">
      <c r="A36" s="54" t="s">
        <v>58</v>
      </c>
      <c r="B36" s="55">
        <v>2240</v>
      </c>
      <c r="C36" s="56">
        <v>2748</v>
      </c>
      <c r="D36" s="32" t="s">
        <v>90</v>
      </c>
      <c r="E36" s="37" t="s">
        <v>45</v>
      </c>
      <c r="F36" s="28"/>
      <c r="G36" s="28"/>
    </row>
    <row r="37" spans="1:7" ht="31.5" x14ac:dyDescent="0.2">
      <c r="A37" s="49" t="s">
        <v>9</v>
      </c>
      <c r="B37" s="50"/>
      <c r="C37" s="57">
        <f>C39</f>
        <v>7704</v>
      </c>
      <c r="D37" s="52"/>
      <c r="E37" s="53"/>
      <c r="F37" s="28"/>
      <c r="G37" s="28"/>
    </row>
    <row r="38" spans="1:7" ht="31.5" x14ac:dyDescent="0.2">
      <c r="A38" s="58" t="s">
        <v>27</v>
      </c>
      <c r="B38" s="55"/>
      <c r="C38" s="59"/>
      <c r="D38" s="60"/>
      <c r="E38" s="28"/>
      <c r="F38" s="28"/>
      <c r="G38" s="28"/>
    </row>
    <row r="39" spans="1:7" ht="47.25" x14ac:dyDescent="0.2">
      <c r="A39" s="61" t="s">
        <v>29</v>
      </c>
      <c r="B39" s="37">
        <v>2240</v>
      </c>
      <c r="C39" s="56">
        <v>7704</v>
      </c>
      <c r="D39" s="32" t="s">
        <v>90</v>
      </c>
      <c r="E39" s="37" t="s">
        <v>46</v>
      </c>
      <c r="F39" s="28"/>
      <c r="G39" s="28"/>
    </row>
    <row r="40" spans="1:7" ht="18.75" x14ac:dyDescent="0.2">
      <c r="A40" s="49" t="s">
        <v>6</v>
      </c>
      <c r="B40" s="55">
        <v>2240</v>
      </c>
      <c r="C40" s="57">
        <f>C41+C42</f>
        <v>630</v>
      </c>
      <c r="D40" s="52"/>
      <c r="E40" s="62"/>
      <c r="F40" s="28"/>
      <c r="G40" s="28"/>
    </row>
    <row r="41" spans="1:7" ht="31.5" x14ac:dyDescent="0.2">
      <c r="A41" s="54" t="s">
        <v>21</v>
      </c>
      <c r="B41" s="55">
        <v>2240</v>
      </c>
      <c r="C41" s="63">
        <v>160</v>
      </c>
      <c r="D41" s="32" t="s">
        <v>90</v>
      </c>
      <c r="E41" s="37" t="s">
        <v>47</v>
      </c>
      <c r="F41" s="28"/>
      <c r="G41" s="28"/>
    </row>
    <row r="42" spans="1:7" ht="31.5" x14ac:dyDescent="0.2">
      <c r="A42" s="54" t="s">
        <v>22</v>
      </c>
      <c r="B42" s="55">
        <v>2240</v>
      </c>
      <c r="C42" s="63">
        <v>470</v>
      </c>
      <c r="D42" s="32" t="s">
        <v>90</v>
      </c>
      <c r="E42" s="37" t="s">
        <v>48</v>
      </c>
      <c r="F42" s="28"/>
      <c r="G42" s="28"/>
    </row>
    <row r="43" spans="1:7" ht="31.5" x14ac:dyDescent="0.2">
      <c r="A43" s="49" t="s">
        <v>89</v>
      </c>
      <c r="B43" s="55">
        <v>2240</v>
      </c>
      <c r="C43" s="26">
        <f>C44</f>
        <v>20358</v>
      </c>
      <c r="D43" s="32" t="s">
        <v>90</v>
      </c>
      <c r="E43" s="37" t="s">
        <v>49</v>
      </c>
      <c r="F43" s="28"/>
      <c r="G43" s="28"/>
    </row>
    <row r="44" spans="1:7" ht="110.25" x14ac:dyDescent="0.2">
      <c r="A44" s="34" t="s">
        <v>98</v>
      </c>
      <c r="B44" s="55">
        <v>2240</v>
      </c>
      <c r="C44" s="63">
        <v>20358</v>
      </c>
      <c r="D44" s="32"/>
      <c r="E44" s="28"/>
      <c r="F44" s="28"/>
      <c r="G44" s="28"/>
    </row>
    <row r="45" spans="1:7" ht="18.75" x14ac:dyDescent="0.2">
      <c r="A45" s="49" t="s">
        <v>7</v>
      </c>
      <c r="B45" s="55">
        <v>2240</v>
      </c>
      <c r="C45" s="51">
        <f>C46+C47</f>
        <v>5000</v>
      </c>
      <c r="D45" s="52"/>
      <c r="E45" s="53"/>
      <c r="F45" s="28"/>
      <c r="G45" s="28"/>
    </row>
    <row r="46" spans="1:7" ht="31.5" x14ac:dyDescent="0.2">
      <c r="A46" s="54" t="s">
        <v>23</v>
      </c>
      <c r="B46" s="55">
        <v>2240</v>
      </c>
      <c r="C46" s="64">
        <v>2250</v>
      </c>
      <c r="D46" s="32" t="s">
        <v>90</v>
      </c>
      <c r="E46" s="37" t="s">
        <v>50</v>
      </c>
      <c r="F46" s="28"/>
      <c r="G46" s="28"/>
    </row>
    <row r="47" spans="1:7" ht="31.5" x14ac:dyDescent="0.2">
      <c r="A47" s="54" t="s">
        <v>34</v>
      </c>
      <c r="B47" s="55">
        <v>2240</v>
      </c>
      <c r="C47" s="64">
        <v>2750</v>
      </c>
      <c r="D47" s="32" t="s">
        <v>90</v>
      </c>
      <c r="E47" s="37" t="s">
        <v>50</v>
      </c>
      <c r="F47" s="28"/>
      <c r="G47" s="28"/>
    </row>
    <row r="48" spans="1:7" ht="18.75" x14ac:dyDescent="0.2">
      <c r="A48" s="38" t="s">
        <v>28</v>
      </c>
      <c r="B48" s="36"/>
      <c r="C48" s="65">
        <f>C49+C50</f>
        <v>3891</v>
      </c>
      <c r="D48" s="40"/>
      <c r="E48" s="66"/>
      <c r="F48" s="28"/>
      <c r="G48" s="28"/>
    </row>
    <row r="49" spans="1:7" ht="31.5" x14ac:dyDescent="0.2">
      <c r="A49" s="34" t="s">
        <v>59</v>
      </c>
      <c r="B49" s="55">
        <v>2240</v>
      </c>
      <c r="C49" s="67">
        <v>2018</v>
      </c>
      <c r="D49" s="32" t="s">
        <v>90</v>
      </c>
      <c r="E49" s="37" t="s">
        <v>51</v>
      </c>
      <c r="F49" s="28"/>
      <c r="G49" s="28"/>
    </row>
    <row r="50" spans="1:7" ht="31.5" x14ac:dyDescent="0.2">
      <c r="A50" s="34" t="s">
        <v>60</v>
      </c>
      <c r="B50" s="55">
        <v>2240</v>
      </c>
      <c r="C50" s="67">
        <v>1873</v>
      </c>
      <c r="D50" s="32" t="s">
        <v>90</v>
      </c>
      <c r="E50" s="37" t="s">
        <v>51</v>
      </c>
      <c r="F50" s="28"/>
      <c r="G50" s="28"/>
    </row>
    <row r="51" spans="1:7" ht="18.75" x14ac:dyDescent="0.2">
      <c r="A51" s="38"/>
      <c r="B51" s="36"/>
      <c r="C51" s="67"/>
      <c r="D51" s="40"/>
      <c r="E51" s="66"/>
      <c r="F51" s="28"/>
      <c r="G51" s="28"/>
    </row>
    <row r="52" spans="1:7" ht="31.5" x14ac:dyDescent="0.2">
      <c r="A52" s="34" t="s">
        <v>35</v>
      </c>
      <c r="B52" s="55">
        <v>2240</v>
      </c>
      <c r="C52" s="68">
        <f>C53+C54+C55</f>
        <v>10000</v>
      </c>
      <c r="D52" s="32" t="s">
        <v>90</v>
      </c>
      <c r="E52" s="37" t="s">
        <v>50</v>
      </c>
      <c r="F52" s="28"/>
      <c r="G52" s="28"/>
    </row>
    <row r="53" spans="1:7" ht="31.5" x14ac:dyDescent="0.2">
      <c r="A53" s="34" t="s">
        <v>32</v>
      </c>
      <c r="B53" s="55">
        <v>2240</v>
      </c>
      <c r="C53" s="69">
        <v>2000</v>
      </c>
      <c r="D53" s="32" t="s">
        <v>90</v>
      </c>
      <c r="E53" s="37" t="s">
        <v>50</v>
      </c>
      <c r="F53" s="28"/>
      <c r="G53" s="28"/>
    </row>
    <row r="54" spans="1:7" ht="31.5" x14ac:dyDescent="0.2">
      <c r="A54" s="34" t="s">
        <v>36</v>
      </c>
      <c r="B54" s="55">
        <v>2240</v>
      </c>
      <c r="C54" s="69">
        <v>3950</v>
      </c>
      <c r="D54" s="32" t="s">
        <v>90</v>
      </c>
      <c r="E54" s="37" t="s">
        <v>50</v>
      </c>
      <c r="F54" s="28"/>
      <c r="G54" s="28"/>
    </row>
    <row r="55" spans="1:7" ht="31.5" x14ac:dyDescent="0.2">
      <c r="A55" s="34" t="s">
        <v>37</v>
      </c>
      <c r="B55" s="55">
        <v>2240</v>
      </c>
      <c r="C55" s="70">
        <v>4050</v>
      </c>
      <c r="D55" s="32" t="s">
        <v>90</v>
      </c>
      <c r="E55" s="37" t="s">
        <v>50</v>
      </c>
      <c r="F55" s="28"/>
      <c r="G55" s="28"/>
    </row>
    <row r="56" spans="1:7" ht="47.25" x14ac:dyDescent="0.2">
      <c r="A56" s="71" t="s">
        <v>38</v>
      </c>
      <c r="B56" s="55">
        <v>2240</v>
      </c>
      <c r="C56" s="72">
        <v>2000</v>
      </c>
      <c r="D56" s="32" t="s">
        <v>90</v>
      </c>
      <c r="E56" s="37" t="s">
        <v>64</v>
      </c>
      <c r="F56" s="28"/>
      <c r="G56" s="28"/>
    </row>
    <row r="57" spans="1:7" ht="31.5" x14ac:dyDescent="0.2">
      <c r="A57" s="55" t="s">
        <v>61</v>
      </c>
      <c r="B57" s="55">
        <v>2240</v>
      </c>
      <c r="C57" s="51">
        <v>1816</v>
      </c>
      <c r="D57" s="32" t="s">
        <v>90</v>
      </c>
      <c r="E57" s="37" t="s">
        <v>63</v>
      </c>
      <c r="F57" s="28"/>
      <c r="G57" s="28"/>
    </row>
    <row r="58" spans="1:7" ht="18.75" x14ac:dyDescent="0.2">
      <c r="A58" s="42" t="s">
        <v>0</v>
      </c>
      <c r="B58" s="73"/>
      <c r="C58" s="74">
        <f>C30+C34+C37+C40+C43+C45+C52+C56+C57+C48</f>
        <v>93500</v>
      </c>
      <c r="D58" s="75"/>
      <c r="E58" s="28"/>
      <c r="F58" s="28"/>
      <c r="G58" s="28"/>
    </row>
    <row r="59" spans="1:7" ht="18.75" x14ac:dyDescent="0.2">
      <c r="A59" s="25" t="s">
        <v>8</v>
      </c>
      <c r="B59" s="76"/>
      <c r="C59" s="77"/>
      <c r="D59" s="78"/>
      <c r="E59" s="28"/>
      <c r="F59" s="28"/>
      <c r="G59" s="28"/>
    </row>
    <row r="60" spans="1:7" ht="18.75" x14ac:dyDescent="0.2">
      <c r="A60" s="79" t="s">
        <v>80</v>
      </c>
      <c r="B60" s="80">
        <v>2250</v>
      </c>
      <c r="C60" s="81">
        <v>3840</v>
      </c>
      <c r="D60" s="32"/>
      <c r="E60" s="28"/>
      <c r="F60" s="28"/>
      <c r="G60" s="28"/>
    </row>
    <row r="61" spans="1:7" ht="18.75" x14ac:dyDescent="0.2">
      <c r="A61" s="79" t="s">
        <v>81</v>
      </c>
      <c r="B61" s="80">
        <v>2250</v>
      </c>
      <c r="C61" s="81">
        <v>1280</v>
      </c>
      <c r="D61" s="32"/>
      <c r="E61" s="28"/>
      <c r="F61" s="28"/>
      <c r="G61" s="28"/>
    </row>
    <row r="62" spans="1:7" ht="18.75" x14ac:dyDescent="0.2">
      <c r="A62" s="79" t="s">
        <v>82</v>
      </c>
      <c r="B62" s="80">
        <v>2250</v>
      </c>
      <c r="C62" s="81">
        <v>830</v>
      </c>
      <c r="D62" s="32"/>
      <c r="E62" s="28"/>
      <c r="F62" s="28"/>
      <c r="G62" s="28"/>
    </row>
    <row r="63" spans="1:7" ht="18.75" x14ac:dyDescent="0.2">
      <c r="A63" s="28"/>
      <c r="B63" s="28"/>
      <c r="C63" s="28"/>
      <c r="D63" s="28"/>
      <c r="E63" s="28"/>
      <c r="F63" s="28"/>
      <c r="G63" s="28"/>
    </row>
    <row r="64" spans="1:7" ht="31.5" x14ac:dyDescent="0.2">
      <c r="A64" s="82" t="s">
        <v>86</v>
      </c>
      <c r="B64" s="82">
        <v>2272</v>
      </c>
      <c r="C64" s="83">
        <v>3000</v>
      </c>
      <c r="D64" s="32" t="s">
        <v>90</v>
      </c>
      <c r="E64" s="37" t="s">
        <v>53</v>
      </c>
      <c r="F64" s="28"/>
      <c r="G64" s="28"/>
    </row>
    <row r="65" spans="1:8" ht="31.5" x14ac:dyDescent="0.2">
      <c r="A65" s="82" t="s">
        <v>87</v>
      </c>
      <c r="B65" s="82">
        <v>2273</v>
      </c>
      <c r="C65" s="83">
        <v>75200</v>
      </c>
      <c r="D65" s="32" t="s">
        <v>90</v>
      </c>
      <c r="E65" s="37" t="s">
        <v>54</v>
      </c>
      <c r="F65" s="28"/>
      <c r="G65" s="28"/>
    </row>
    <row r="66" spans="1:8" ht="18.75" x14ac:dyDescent="0.2">
      <c r="A66" s="84"/>
      <c r="B66" s="85"/>
      <c r="C66" s="85"/>
      <c r="D66" s="86"/>
      <c r="E66" s="22"/>
      <c r="F66" s="22"/>
      <c r="G66" s="22"/>
    </row>
    <row r="67" spans="1:8" s="90" customFormat="1" ht="37.5" hidden="1" x14ac:dyDescent="0.2">
      <c r="A67" s="87" t="s">
        <v>65</v>
      </c>
      <c r="B67" s="88"/>
      <c r="C67" s="89" t="s">
        <v>66</v>
      </c>
      <c r="D67" s="88"/>
      <c r="E67" s="87"/>
      <c r="F67" s="87"/>
      <c r="G67" s="87"/>
    </row>
    <row r="68" spans="1:8" s="90" customFormat="1" ht="18.75" hidden="1" x14ac:dyDescent="0.2">
      <c r="A68" s="89"/>
      <c r="B68" s="89"/>
      <c r="C68" s="89"/>
      <c r="D68" s="88"/>
      <c r="E68" s="91"/>
      <c r="F68" s="91"/>
      <c r="G68" s="91"/>
    </row>
    <row r="69" spans="1:8" s="90" customFormat="1" ht="37.5" hidden="1" x14ac:dyDescent="0.2">
      <c r="A69" s="87" t="s">
        <v>67</v>
      </c>
      <c r="B69" s="92"/>
      <c r="C69" s="93" t="s">
        <v>68</v>
      </c>
      <c r="D69" s="89"/>
      <c r="E69" s="87"/>
      <c r="F69" s="87"/>
      <c r="G69" s="87"/>
    </row>
    <row r="70" spans="1:8" ht="18.75" x14ac:dyDescent="0.2">
      <c r="A70" s="22"/>
      <c r="B70" s="22"/>
      <c r="C70" s="22"/>
      <c r="D70" s="22"/>
      <c r="E70" s="22"/>
      <c r="F70" s="22"/>
      <c r="G70" s="22"/>
    </row>
    <row r="71" spans="1:8" s="22" customFormat="1" ht="18.75" x14ac:dyDescent="0.2">
      <c r="A71" s="199" t="s">
        <v>65</v>
      </c>
      <c r="B71" s="199"/>
      <c r="C71" s="95" t="s">
        <v>99</v>
      </c>
      <c r="D71" s="191" t="s">
        <v>66</v>
      </c>
      <c r="E71" s="191"/>
      <c r="F71" s="191"/>
      <c r="G71" s="94"/>
      <c r="H71" s="94"/>
    </row>
    <row r="72" spans="1:8" s="22" customFormat="1" ht="18.75" x14ac:dyDescent="0.2">
      <c r="A72" s="94"/>
      <c r="B72" s="95"/>
      <c r="C72" s="95" t="s">
        <v>95</v>
      </c>
      <c r="D72" s="191" t="s">
        <v>96</v>
      </c>
      <c r="E72" s="191"/>
      <c r="F72" s="191"/>
      <c r="G72" s="94"/>
      <c r="H72" s="94"/>
    </row>
    <row r="73" spans="1:8" s="22" customFormat="1" ht="18.75" x14ac:dyDescent="0.2">
      <c r="A73" s="94"/>
      <c r="B73" s="196" t="s">
        <v>97</v>
      </c>
      <c r="C73" s="196"/>
      <c r="D73" s="96"/>
      <c r="E73" s="96"/>
      <c r="F73" s="94"/>
      <c r="G73" s="94"/>
      <c r="H73" s="94"/>
    </row>
    <row r="74" spans="1:8" s="21" customFormat="1" ht="18.75" x14ac:dyDescent="0.2">
      <c r="A74" s="96"/>
      <c r="B74" s="196"/>
      <c r="C74" s="196"/>
      <c r="D74" s="96"/>
      <c r="E74" s="97"/>
      <c r="F74" s="97"/>
      <c r="G74" s="97"/>
      <c r="H74" s="97"/>
    </row>
    <row r="75" spans="1:8" s="22" customFormat="1" ht="18.75" x14ac:dyDescent="0.2">
      <c r="A75" s="199" t="s">
        <v>67</v>
      </c>
      <c r="B75" s="199"/>
      <c r="C75" s="95" t="s">
        <v>99</v>
      </c>
      <c r="D75" s="191" t="s">
        <v>68</v>
      </c>
      <c r="E75" s="191"/>
      <c r="F75" s="191"/>
      <c r="G75" s="94"/>
      <c r="H75" s="94"/>
    </row>
    <row r="76" spans="1:8" s="22" customFormat="1" ht="18.75" x14ac:dyDescent="0.2">
      <c r="A76" s="94"/>
      <c r="B76" s="95"/>
      <c r="C76" s="95" t="s">
        <v>95</v>
      </c>
      <c r="D76" s="191" t="s">
        <v>96</v>
      </c>
      <c r="E76" s="191"/>
      <c r="F76" s="191"/>
      <c r="G76" s="94"/>
      <c r="H76" s="94"/>
    </row>
    <row r="77" spans="1:8" ht="18.75" x14ac:dyDescent="0.2">
      <c r="A77" s="22"/>
      <c r="B77" s="22"/>
      <c r="C77" s="22"/>
      <c r="D77" s="22"/>
      <c r="E77" s="22"/>
      <c r="F77" s="22"/>
      <c r="G77" s="22"/>
    </row>
    <row r="78" spans="1:8" ht="18.75" x14ac:dyDescent="0.2">
      <c r="A78" s="22"/>
      <c r="B78" s="22"/>
      <c r="C78" s="22"/>
      <c r="D78" s="22"/>
      <c r="E78" s="22"/>
      <c r="F78" s="22"/>
      <c r="G78" s="22"/>
    </row>
  </sheetData>
  <mergeCells count="13">
    <mergeCell ref="D1:G1"/>
    <mergeCell ref="A75:B75"/>
    <mergeCell ref="D75:F75"/>
    <mergeCell ref="A6:G6"/>
    <mergeCell ref="A71:B71"/>
    <mergeCell ref="D71:F71"/>
    <mergeCell ref="D72:F72"/>
    <mergeCell ref="D76:F76"/>
    <mergeCell ref="A2:G2"/>
    <mergeCell ref="A3:G3"/>
    <mergeCell ref="A4:G4"/>
    <mergeCell ref="A5:G5"/>
    <mergeCell ref="B73:C74"/>
  </mergeCells>
  <phoneticPr fontId="10" type="noConversion"/>
  <pageMargins left="0.75" right="0.75" top="1" bottom="1" header="0.5" footer="0.5"/>
  <pageSetup paperSize="9" orientation="landscape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73"/>
  <sheetViews>
    <sheetView zoomScale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3" sqref="B23"/>
    </sheetView>
  </sheetViews>
  <sheetFormatPr defaultColWidth="11.42578125" defaultRowHeight="18.75" x14ac:dyDescent="0.2"/>
  <cols>
    <col min="1" max="1" width="9.7109375" style="103" customWidth="1"/>
    <col min="2" max="2" width="84.28515625" style="103" customWidth="1"/>
    <col min="3" max="3" width="2" style="103" customWidth="1"/>
    <col min="4" max="4" width="11.42578125" style="103" customWidth="1"/>
    <col min="5" max="5" width="85" style="103" customWidth="1"/>
    <col min="6" max="6" width="2" style="103" customWidth="1"/>
    <col min="7" max="7" width="11.42578125" style="103" customWidth="1"/>
    <col min="8" max="8" width="26" style="103" customWidth="1"/>
    <col min="9" max="9" width="4.42578125" style="103" customWidth="1"/>
    <col min="10" max="16384" width="11.42578125" style="103"/>
  </cols>
  <sheetData>
    <row r="1" spans="1:9" x14ac:dyDescent="0.2">
      <c r="B1" s="104" t="s">
        <v>111</v>
      </c>
      <c r="E1" s="105" t="s">
        <v>112</v>
      </c>
      <c r="I1" s="103">
        <v>1</v>
      </c>
    </row>
    <row r="2" spans="1:9" ht="19.5" thickBot="1" x14ac:dyDescent="0.25">
      <c r="B2" s="105" t="s">
        <v>113</v>
      </c>
      <c r="E2" s="105" t="s">
        <v>184</v>
      </c>
      <c r="I2" s="103">
        <v>1</v>
      </c>
    </row>
    <row r="3" spans="1:9" ht="19.5" thickBot="1" x14ac:dyDescent="0.25">
      <c r="A3" s="106" t="s">
        <v>114</v>
      </c>
      <c r="B3" s="107" t="s">
        <v>102</v>
      </c>
      <c r="D3" s="108" t="s">
        <v>115</v>
      </c>
      <c r="E3" s="109" t="s">
        <v>116</v>
      </c>
      <c r="G3" s="110" t="str">
        <f>$D$3</f>
        <v>Код</v>
      </c>
      <c r="H3" s="111" t="str">
        <f>$E$3</f>
        <v>Найменування</v>
      </c>
      <c r="I3" s="103">
        <v>1</v>
      </c>
    </row>
    <row r="4" spans="1:9" x14ac:dyDescent="0.3">
      <c r="A4" s="112">
        <v>2000</v>
      </c>
      <c r="B4" s="113" t="s">
        <v>117</v>
      </c>
      <c r="D4" s="114">
        <v>2000</v>
      </c>
      <c r="E4" s="115" t="s">
        <v>117</v>
      </c>
      <c r="G4" s="116" t="str">
        <f t="shared" ref="G4:G35" si="0">IF((A4=D4),(""),(1))</f>
        <v/>
      </c>
      <c r="H4" s="116" t="str">
        <f t="shared" ref="H4:H35" si="1">IF((B4=E4),(""),(1))</f>
        <v/>
      </c>
      <c r="I4" s="103" t="str">
        <f t="shared" ref="I4:I35" si="2">IF((E4="Позицiю виключено"),(1),(""))</f>
        <v/>
      </c>
    </row>
    <row r="5" spans="1:9" x14ac:dyDescent="0.3">
      <c r="A5" s="117">
        <v>2100</v>
      </c>
      <c r="B5" s="118" t="s">
        <v>118</v>
      </c>
      <c r="D5" s="119">
        <v>2100</v>
      </c>
      <c r="E5" s="120" t="s">
        <v>118</v>
      </c>
      <c r="G5" s="116" t="str">
        <f t="shared" si="0"/>
        <v/>
      </c>
      <c r="H5" s="116" t="str">
        <f t="shared" si="1"/>
        <v/>
      </c>
      <c r="I5" s="103" t="str">
        <f t="shared" si="2"/>
        <v/>
      </c>
    </row>
    <row r="6" spans="1:9" x14ac:dyDescent="0.3">
      <c r="A6" s="121">
        <v>2110</v>
      </c>
      <c r="B6" s="122" t="s">
        <v>119</v>
      </c>
      <c r="D6" s="119">
        <v>2110</v>
      </c>
      <c r="E6" s="120" t="s">
        <v>119</v>
      </c>
      <c r="G6" s="116" t="str">
        <f t="shared" si="0"/>
        <v/>
      </c>
      <c r="H6" s="116" t="str">
        <f t="shared" si="1"/>
        <v/>
      </c>
      <c r="I6" s="103" t="str">
        <f t="shared" si="2"/>
        <v/>
      </c>
    </row>
    <row r="7" spans="1:9" x14ac:dyDescent="0.3">
      <c r="A7" s="121">
        <v>2111</v>
      </c>
      <c r="B7" s="122" t="s">
        <v>120</v>
      </c>
      <c r="D7" s="119">
        <v>2111</v>
      </c>
      <c r="E7" s="120" t="s">
        <v>120</v>
      </c>
      <c r="G7" s="116" t="str">
        <f t="shared" si="0"/>
        <v/>
      </c>
      <c r="H7" s="116" t="str">
        <f t="shared" si="1"/>
        <v/>
      </c>
      <c r="I7" s="103" t="str">
        <f t="shared" si="2"/>
        <v/>
      </c>
    </row>
    <row r="8" spans="1:9" x14ac:dyDescent="0.3">
      <c r="A8" s="121">
        <v>2112</v>
      </c>
      <c r="B8" s="122" t="s">
        <v>121</v>
      </c>
      <c r="D8" s="119">
        <v>2112</v>
      </c>
      <c r="E8" s="120" t="s">
        <v>121</v>
      </c>
      <c r="G8" s="116" t="str">
        <f t="shared" si="0"/>
        <v/>
      </c>
      <c r="H8" s="116" t="str">
        <f t="shared" si="1"/>
        <v/>
      </c>
      <c r="I8" s="103" t="str">
        <f t="shared" si="2"/>
        <v/>
      </c>
    </row>
    <row r="9" spans="1:9" x14ac:dyDescent="0.3">
      <c r="A9" s="121">
        <v>2120</v>
      </c>
      <c r="B9" s="122" t="s">
        <v>122</v>
      </c>
      <c r="D9" s="119">
        <v>2120</v>
      </c>
      <c r="E9" s="120" t="s">
        <v>122</v>
      </c>
      <c r="G9" s="116" t="str">
        <f t="shared" si="0"/>
        <v/>
      </c>
      <c r="H9" s="116" t="str">
        <f t="shared" si="1"/>
        <v/>
      </c>
      <c r="I9" s="103" t="str">
        <f t="shared" si="2"/>
        <v/>
      </c>
    </row>
    <row r="10" spans="1:9" x14ac:dyDescent="0.3">
      <c r="A10" s="117">
        <v>2200</v>
      </c>
      <c r="B10" s="118" t="s">
        <v>123</v>
      </c>
      <c r="D10" s="119">
        <v>2200</v>
      </c>
      <c r="E10" s="120" t="s">
        <v>123</v>
      </c>
      <c r="G10" s="116" t="str">
        <f t="shared" si="0"/>
        <v/>
      </c>
      <c r="H10" s="116" t="str">
        <f t="shared" si="1"/>
        <v/>
      </c>
      <c r="I10" s="103" t="str">
        <f t="shared" si="2"/>
        <v/>
      </c>
    </row>
    <row r="11" spans="1:9" x14ac:dyDescent="0.3">
      <c r="A11" s="121">
        <v>2210</v>
      </c>
      <c r="B11" s="122" t="s">
        <v>124</v>
      </c>
      <c r="D11" s="119">
        <v>2210</v>
      </c>
      <c r="E11" s="120" t="s">
        <v>124</v>
      </c>
      <c r="G11" s="116" t="str">
        <f t="shared" si="0"/>
        <v/>
      </c>
      <c r="H11" s="116" t="str">
        <f t="shared" si="1"/>
        <v/>
      </c>
      <c r="I11" s="103" t="str">
        <f t="shared" si="2"/>
        <v/>
      </c>
    </row>
    <row r="12" spans="1:9" x14ac:dyDescent="0.3">
      <c r="A12" s="121">
        <v>2220</v>
      </c>
      <c r="B12" s="122" t="s">
        <v>125</v>
      </c>
      <c r="D12" s="119">
        <v>2220</v>
      </c>
      <c r="E12" s="120" t="s">
        <v>125</v>
      </c>
      <c r="G12" s="116" t="str">
        <f t="shared" si="0"/>
        <v/>
      </c>
      <c r="H12" s="116" t="str">
        <f t="shared" si="1"/>
        <v/>
      </c>
      <c r="I12" s="103" t="str">
        <f t="shared" si="2"/>
        <v/>
      </c>
    </row>
    <row r="13" spans="1:9" x14ac:dyDescent="0.3">
      <c r="A13" s="121">
        <v>2230</v>
      </c>
      <c r="B13" s="122" t="s">
        <v>126</v>
      </c>
      <c r="D13" s="119">
        <v>2230</v>
      </c>
      <c r="E13" s="120" t="s">
        <v>126</v>
      </c>
      <c r="G13" s="116" t="str">
        <f t="shared" si="0"/>
        <v/>
      </c>
      <c r="H13" s="116" t="str">
        <f t="shared" si="1"/>
        <v/>
      </c>
      <c r="I13" s="103" t="str">
        <f t="shared" si="2"/>
        <v/>
      </c>
    </row>
    <row r="14" spans="1:9" x14ac:dyDescent="0.3">
      <c r="A14" s="121">
        <v>2240</v>
      </c>
      <c r="B14" s="122" t="s">
        <v>110</v>
      </c>
      <c r="D14" s="119">
        <v>2240</v>
      </c>
      <c r="E14" s="120" t="s">
        <v>110</v>
      </c>
      <c r="G14" s="116" t="str">
        <f t="shared" si="0"/>
        <v/>
      </c>
      <c r="H14" s="116" t="str">
        <f t="shared" si="1"/>
        <v/>
      </c>
      <c r="I14" s="103" t="str">
        <f t="shared" si="2"/>
        <v/>
      </c>
    </row>
    <row r="15" spans="1:9" x14ac:dyDescent="0.3">
      <c r="A15" s="121">
        <v>2250</v>
      </c>
      <c r="B15" s="122" t="s">
        <v>127</v>
      </c>
      <c r="D15" s="119">
        <v>2250</v>
      </c>
      <c r="E15" s="120" t="s">
        <v>127</v>
      </c>
      <c r="G15" s="116" t="str">
        <f t="shared" si="0"/>
        <v/>
      </c>
      <c r="H15" s="116" t="str">
        <f t="shared" si="1"/>
        <v/>
      </c>
      <c r="I15" s="103" t="str">
        <f t="shared" si="2"/>
        <v/>
      </c>
    </row>
    <row r="16" spans="1:9" x14ac:dyDescent="0.3">
      <c r="A16" s="121">
        <v>2260</v>
      </c>
      <c r="B16" s="122" t="s">
        <v>128</v>
      </c>
      <c r="D16" s="119">
        <v>2260</v>
      </c>
      <c r="E16" s="120" t="s">
        <v>128</v>
      </c>
      <c r="G16" s="116" t="str">
        <f t="shared" si="0"/>
        <v/>
      </c>
      <c r="H16" s="116" t="str">
        <f t="shared" si="1"/>
        <v/>
      </c>
      <c r="I16" s="103" t="str">
        <f t="shared" si="2"/>
        <v/>
      </c>
    </row>
    <row r="17" spans="1:9" x14ac:dyDescent="0.3">
      <c r="A17" s="121">
        <v>2270</v>
      </c>
      <c r="B17" s="122" t="s">
        <v>129</v>
      </c>
      <c r="D17" s="119">
        <v>2270</v>
      </c>
      <c r="E17" s="120" t="s">
        <v>129</v>
      </c>
      <c r="G17" s="116" t="str">
        <f t="shared" si="0"/>
        <v/>
      </c>
      <c r="H17" s="116" t="str">
        <f t="shared" si="1"/>
        <v/>
      </c>
      <c r="I17" s="103" t="str">
        <f t="shared" si="2"/>
        <v/>
      </c>
    </row>
    <row r="18" spans="1:9" x14ac:dyDescent="0.3">
      <c r="A18" s="121">
        <v>2271</v>
      </c>
      <c r="B18" s="122" t="s">
        <v>109</v>
      </c>
      <c r="D18" s="119">
        <v>2271</v>
      </c>
      <c r="E18" s="120" t="s">
        <v>109</v>
      </c>
      <c r="G18" s="116" t="str">
        <f t="shared" si="0"/>
        <v/>
      </c>
      <c r="H18" s="116" t="str">
        <f t="shared" si="1"/>
        <v/>
      </c>
      <c r="I18" s="103" t="str">
        <f t="shared" si="2"/>
        <v/>
      </c>
    </row>
    <row r="19" spans="1:9" x14ac:dyDescent="0.3">
      <c r="A19" s="121">
        <v>2272</v>
      </c>
      <c r="B19" s="122" t="s">
        <v>130</v>
      </c>
      <c r="D19" s="119">
        <v>2272</v>
      </c>
      <c r="E19" s="120" t="s">
        <v>130</v>
      </c>
      <c r="G19" s="116" t="str">
        <f t="shared" si="0"/>
        <v/>
      </c>
      <c r="H19" s="116" t="str">
        <f t="shared" si="1"/>
        <v/>
      </c>
      <c r="I19" s="103" t="str">
        <f t="shared" si="2"/>
        <v/>
      </c>
    </row>
    <row r="20" spans="1:9" x14ac:dyDescent="0.3">
      <c r="A20" s="121">
        <v>2273</v>
      </c>
      <c r="B20" s="122" t="s">
        <v>131</v>
      </c>
      <c r="D20" s="119">
        <v>2273</v>
      </c>
      <c r="E20" s="120" t="s">
        <v>131</v>
      </c>
      <c r="G20" s="116" t="str">
        <f t="shared" si="0"/>
        <v/>
      </c>
      <c r="H20" s="116" t="str">
        <f t="shared" si="1"/>
        <v/>
      </c>
      <c r="I20" s="103" t="str">
        <f t="shared" si="2"/>
        <v/>
      </c>
    </row>
    <row r="21" spans="1:9" x14ac:dyDescent="0.3">
      <c r="A21" s="121">
        <v>2274</v>
      </c>
      <c r="B21" s="122" t="s">
        <v>132</v>
      </c>
      <c r="D21" s="119">
        <v>2274</v>
      </c>
      <c r="E21" s="120" t="s">
        <v>132</v>
      </c>
      <c r="G21" s="116" t="str">
        <f t="shared" si="0"/>
        <v/>
      </c>
      <c r="H21" s="116" t="str">
        <f t="shared" si="1"/>
        <v/>
      </c>
      <c r="I21" s="103" t="str">
        <f t="shared" si="2"/>
        <v/>
      </c>
    </row>
    <row r="22" spans="1:9" x14ac:dyDescent="0.3">
      <c r="A22" s="121">
        <v>2275</v>
      </c>
      <c r="B22" s="122" t="s">
        <v>133</v>
      </c>
      <c r="D22" s="119">
        <v>2275</v>
      </c>
      <c r="E22" s="120" t="s">
        <v>133</v>
      </c>
      <c r="G22" s="116" t="str">
        <f t="shared" si="0"/>
        <v/>
      </c>
      <c r="H22" s="116" t="str">
        <f t="shared" si="1"/>
        <v/>
      </c>
      <c r="I22" s="103" t="str">
        <f t="shared" si="2"/>
        <v/>
      </c>
    </row>
    <row r="23" spans="1:9" x14ac:dyDescent="0.3">
      <c r="A23" s="121">
        <v>2276</v>
      </c>
      <c r="B23" s="122" t="s">
        <v>134</v>
      </c>
      <c r="D23" s="119">
        <v>2276</v>
      </c>
      <c r="E23" s="120" t="s">
        <v>134</v>
      </c>
      <c r="G23" s="116" t="str">
        <f t="shared" si="0"/>
        <v/>
      </c>
      <c r="H23" s="116" t="str">
        <f t="shared" si="1"/>
        <v/>
      </c>
      <c r="I23" s="103" t="str">
        <f t="shared" si="2"/>
        <v/>
      </c>
    </row>
    <row r="24" spans="1:9" ht="37.5" x14ac:dyDescent="0.3">
      <c r="A24" s="121">
        <v>2280</v>
      </c>
      <c r="B24" s="122" t="s">
        <v>135</v>
      </c>
      <c r="D24" s="119">
        <v>2280</v>
      </c>
      <c r="E24" s="120" t="s">
        <v>135</v>
      </c>
      <c r="G24" s="116" t="str">
        <f t="shared" si="0"/>
        <v/>
      </c>
      <c r="H24" s="116" t="str">
        <f t="shared" si="1"/>
        <v/>
      </c>
      <c r="I24" s="103" t="str">
        <f t="shared" si="2"/>
        <v/>
      </c>
    </row>
    <row r="25" spans="1:9" ht="37.5" x14ac:dyDescent="0.3">
      <c r="A25" s="121">
        <v>2281</v>
      </c>
      <c r="B25" s="122" t="s">
        <v>136</v>
      </c>
      <c r="D25" s="119">
        <v>2281</v>
      </c>
      <c r="E25" s="120" t="s">
        <v>136</v>
      </c>
      <c r="G25" s="116" t="str">
        <f t="shared" si="0"/>
        <v/>
      </c>
      <c r="H25" s="116" t="str">
        <f t="shared" si="1"/>
        <v/>
      </c>
      <c r="I25" s="103" t="str">
        <f t="shared" si="2"/>
        <v/>
      </c>
    </row>
    <row r="26" spans="1:9" ht="37.5" x14ac:dyDescent="0.3">
      <c r="A26" s="121">
        <v>2282</v>
      </c>
      <c r="B26" s="122" t="s">
        <v>137</v>
      </c>
      <c r="D26" s="119">
        <v>2282</v>
      </c>
      <c r="E26" s="120" t="s">
        <v>137</v>
      </c>
      <c r="G26" s="116" t="str">
        <f t="shared" si="0"/>
        <v/>
      </c>
      <c r="H26" s="116" t="str">
        <f t="shared" si="1"/>
        <v/>
      </c>
      <c r="I26" s="103" t="str">
        <f t="shared" si="2"/>
        <v/>
      </c>
    </row>
    <row r="27" spans="1:9" x14ac:dyDescent="0.3">
      <c r="A27" s="117">
        <v>2400</v>
      </c>
      <c r="B27" s="118" t="s">
        <v>138</v>
      </c>
      <c r="D27" s="119">
        <v>2400</v>
      </c>
      <c r="E27" s="120" t="s">
        <v>138</v>
      </c>
      <c r="G27" s="116" t="str">
        <f t="shared" si="0"/>
        <v/>
      </c>
      <c r="H27" s="116" t="str">
        <f t="shared" si="1"/>
        <v/>
      </c>
      <c r="I27" s="103" t="str">
        <f t="shared" si="2"/>
        <v/>
      </c>
    </row>
    <row r="28" spans="1:9" x14ac:dyDescent="0.3">
      <c r="A28" s="121">
        <v>2410</v>
      </c>
      <c r="B28" s="122" t="s">
        <v>139</v>
      </c>
      <c r="D28" s="119">
        <v>2410</v>
      </c>
      <c r="E28" s="120" t="s">
        <v>139</v>
      </c>
      <c r="G28" s="116" t="str">
        <f t="shared" si="0"/>
        <v/>
      </c>
      <c r="H28" s="116" t="str">
        <f t="shared" si="1"/>
        <v/>
      </c>
      <c r="I28" s="103" t="str">
        <f t="shared" si="2"/>
        <v/>
      </c>
    </row>
    <row r="29" spans="1:9" x14ac:dyDescent="0.3">
      <c r="A29" s="121">
        <v>2420</v>
      </c>
      <c r="B29" s="122" t="s">
        <v>140</v>
      </c>
      <c r="D29" s="119">
        <v>2420</v>
      </c>
      <c r="E29" s="120" t="s">
        <v>140</v>
      </c>
      <c r="G29" s="116" t="str">
        <f t="shared" si="0"/>
        <v/>
      </c>
      <c r="H29" s="116" t="str">
        <f t="shared" si="1"/>
        <v/>
      </c>
      <c r="I29" s="103" t="str">
        <f t="shared" si="2"/>
        <v/>
      </c>
    </row>
    <row r="30" spans="1:9" x14ac:dyDescent="0.3">
      <c r="A30" s="117">
        <v>2600</v>
      </c>
      <c r="B30" s="118" t="s">
        <v>141</v>
      </c>
      <c r="D30" s="119">
        <v>2600</v>
      </c>
      <c r="E30" s="120" t="s">
        <v>141</v>
      </c>
      <c r="G30" s="116" t="str">
        <f t="shared" si="0"/>
        <v/>
      </c>
      <c r="H30" s="116" t="str">
        <f t="shared" si="1"/>
        <v/>
      </c>
      <c r="I30" s="103" t="str">
        <f t="shared" si="2"/>
        <v/>
      </c>
    </row>
    <row r="31" spans="1:9" ht="37.5" x14ac:dyDescent="0.3">
      <c r="A31" s="121">
        <v>2610</v>
      </c>
      <c r="B31" s="122" t="s">
        <v>142</v>
      </c>
      <c r="D31" s="119">
        <v>2610</v>
      </c>
      <c r="E31" s="120" t="s">
        <v>142</v>
      </c>
      <c r="G31" s="116" t="str">
        <f t="shared" si="0"/>
        <v/>
      </c>
      <c r="H31" s="116" t="str">
        <f t="shared" si="1"/>
        <v/>
      </c>
      <c r="I31" s="103" t="str">
        <f t="shared" si="2"/>
        <v/>
      </c>
    </row>
    <row r="32" spans="1:9" x14ac:dyDescent="0.3">
      <c r="A32" s="121">
        <v>2620</v>
      </c>
      <c r="B32" s="122" t="s">
        <v>143</v>
      </c>
      <c r="D32" s="119">
        <v>2620</v>
      </c>
      <c r="E32" s="120" t="s">
        <v>143</v>
      </c>
      <c r="G32" s="116" t="str">
        <f t="shared" si="0"/>
        <v/>
      </c>
      <c r="H32" s="116" t="str">
        <f t="shared" si="1"/>
        <v/>
      </c>
      <c r="I32" s="103" t="str">
        <f t="shared" si="2"/>
        <v/>
      </c>
    </row>
    <row r="33" spans="1:9" ht="37.5" x14ac:dyDescent="0.3">
      <c r="A33" s="121">
        <v>2630</v>
      </c>
      <c r="B33" s="122" t="s">
        <v>144</v>
      </c>
      <c r="D33" s="119">
        <v>2630</v>
      </c>
      <c r="E33" s="120" t="s">
        <v>144</v>
      </c>
      <c r="G33" s="116" t="str">
        <f t="shared" si="0"/>
        <v/>
      </c>
      <c r="H33" s="116" t="str">
        <f t="shared" si="1"/>
        <v/>
      </c>
      <c r="I33" s="103" t="str">
        <f t="shared" si="2"/>
        <v/>
      </c>
    </row>
    <row r="34" spans="1:9" x14ac:dyDescent="0.3">
      <c r="A34" s="117">
        <v>2700</v>
      </c>
      <c r="B34" s="118" t="s">
        <v>145</v>
      </c>
      <c r="D34" s="119">
        <v>2700</v>
      </c>
      <c r="E34" s="120" t="s">
        <v>145</v>
      </c>
      <c r="G34" s="116" t="str">
        <f t="shared" si="0"/>
        <v/>
      </c>
      <c r="H34" s="116" t="str">
        <f t="shared" si="1"/>
        <v/>
      </c>
      <c r="I34" s="103" t="str">
        <f t="shared" si="2"/>
        <v/>
      </c>
    </row>
    <row r="35" spans="1:9" x14ac:dyDescent="0.3">
      <c r="A35" s="121">
        <v>2710</v>
      </c>
      <c r="B35" s="122" t="s">
        <v>146</v>
      </c>
      <c r="D35" s="119">
        <v>2710</v>
      </c>
      <c r="E35" s="120" t="s">
        <v>146</v>
      </c>
      <c r="G35" s="116" t="str">
        <f t="shared" si="0"/>
        <v/>
      </c>
      <c r="H35" s="116" t="str">
        <f t="shared" si="1"/>
        <v/>
      </c>
      <c r="I35" s="103" t="str">
        <f t="shared" si="2"/>
        <v/>
      </c>
    </row>
    <row r="36" spans="1:9" x14ac:dyDescent="0.3">
      <c r="A36" s="121">
        <v>2720</v>
      </c>
      <c r="B36" s="122" t="s">
        <v>147</v>
      </c>
      <c r="D36" s="119">
        <v>2720</v>
      </c>
      <c r="E36" s="120" t="s">
        <v>147</v>
      </c>
      <c r="G36" s="116" t="str">
        <f t="shared" ref="G36:G67" si="3">IF((A36=D36),(""),(1))</f>
        <v/>
      </c>
      <c r="H36" s="116" t="str">
        <f t="shared" ref="H36:H67" si="4">IF((B36=E36),(""),(1))</f>
        <v/>
      </c>
      <c r="I36" s="103" t="str">
        <f t="shared" ref="I36:I67" si="5">IF((E36="Позицiю виключено"),(1),(""))</f>
        <v/>
      </c>
    </row>
    <row r="37" spans="1:9" x14ac:dyDescent="0.3">
      <c r="A37" s="121">
        <v>2730</v>
      </c>
      <c r="B37" s="122" t="s">
        <v>148</v>
      </c>
      <c r="D37" s="119">
        <v>2730</v>
      </c>
      <c r="E37" s="120" t="s">
        <v>148</v>
      </c>
      <c r="G37" s="116" t="str">
        <f t="shared" si="3"/>
        <v/>
      </c>
      <c r="H37" s="116" t="str">
        <f t="shared" si="4"/>
        <v/>
      </c>
      <c r="I37" s="103" t="str">
        <f t="shared" si="5"/>
        <v/>
      </c>
    </row>
    <row r="38" spans="1:9" x14ac:dyDescent="0.3">
      <c r="A38" s="117">
        <v>2800</v>
      </c>
      <c r="B38" s="118" t="s">
        <v>149</v>
      </c>
      <c r="D38" s="119">
        <v>2800</v>
      </c>
      <c r="E38" s="120" t="s">
        <v>149</v>
      </c>
      <c r="G38" s="116" t="str">
        <f t="shared" si="3"/>
        <v/>
      </c>
      <c r="H38" s="116" t="str">
        <f t="shared" si="4"/>
        <v/>
      </c>
      <c r="I38" s="103" t="str">
        <f t="shared" si="5"/>
        <v/>
      </c>
    </row>
    <row r="39" spans="1:9" x14ac:dyDescent="0.3">
      <c r="A39" s="117">
        <v>3000</v>
      </c>
      <c r="B39" s="118" t="s">
        <v>150</v>
      </c>
      <c r="D39" s="119">
        <v>3000</v>
      </c>
      <c r="E39" s="120" t="s">
        <v>150</v>
      </c>
      <c r="G39" s="116" t="str">
        <f t="shared" si="3"/>
        <v/>
      </c>
      <c r="H39" s="116" t="str">
        <f t="shared" si="4"/>
        <v/>
      </c>
      <c r="I39" s="103" t="str">
        <f t="shared" si="5"/>
        <v/>
      </c>
    </row>
    <row r="40" spans="1:9" x14ac:dyDescent="0.3">
      <c r="A40" s="117">
        <v>3100</v>
      </c>
      <c r="B40" s="118" t="s">
        <v>151</v>
      </c>
      <c r="D40" s="119">
        <v>3100</v>
      </c>
      <c r="E40" s="120" t="s">
        <v>151</v>
      </c>
      <c r="G40" s="116" t="str">
        <f t="shared" si="3"/>
        <v/>
      </c>
      <c r="H40" s="116" t="str">
        <f t="shared" si="4"/>
        <v/>
      </c>
      <c r="I40" s="103" t="str">
        <f t="shared" si="5"/>
        <v/>
      </c>
    </row>
    <row r="41" spans="1:9" x14ac:dyDescent="0.3">
      <c r="A41" s="121">
        <v>3110</v>
      </c>
      <c r="B41" s="122" t="s">
        <v>152</v>
      </c>
      <c r="D41" s="119">
        <v>3110</v>
      </c>
      <c r="E41" s="120" t="s">
        <v>152</v>
      </c>
      <c r="G41" s="116" t="str">
        <f t="shared" si="3"/>
        <v/>
      </c>
      <c r="H41" s="116" t="str">
        <f t="shared" si="4"/>
        <v/>
      </c>
      <c r="I41" s="103" t="str">
        <f t="shared" si="5"/>
        <v/>
      </c>
    </row>
    <row r="42" spans="1:9" x14ac:dyDescent="0.3">
      <c r="A42" s="121">
        <v>3120</v>
      </c>
      <c r="B42" s="122" t="s">
        <v>153</v>
      </c>
      <c r="D42" s="119">
        <v>3120</v>
      </c>
      <c r="E42" s="120" t="s">
        <v>153</v>
      </c>
      <c r="G42" s="116" t="str">
        <f t="shared" si="3"/>
        <v/>
      </c>
      <c r="H42" s="116" t="str">
        <f t="shared" si="4"/>
        <v/>
      </c>
      <c r="I42" s="103" t="str">
        <f t="shared" si="5"/>
        <v/>
      </c>
    </row>
    <row r="43" spans="1:9" x14ac:dyDescent="0.3">
      <c r="A43" s="121">
        <v>3121</v>
      </c>
      <c r="B43" s="122" t="s">
        <v>154</v>
      </c>
      <c r="D43" s="119">
        <v>3121</v>
      </c>
      <c r="E43" s="120" t="s">
        <v>154</v>
      </c>
      <c r="G43" s="116" t="str">
        <f t="shared" si="3"/>
        <v/>
      </c>
      <c r="H43" s="116" t="str">
        <f t="shared" si="4"/>
        <v/>
      </c>
      <c r="I43" s="103" t="str">
        <f t="shared" si="5"/>
        <v/>
      </c>
    </row>
    <row r="44" spans="1:9" x14ac:dyDescent="0.3">
      <c r="A44" s="121">
        <v>3122</v>
      </c>
      <c r="B44" s="122" t="s">
        <v>155</v>
      </c>
      <c r="D44" s="119">
        <v>3122</v>
      </c>
      <c r="E44" s="120" t="s">
        <v>155</v>
      </c>
      <c r="G44" s="116" t="str">
        <f t="shared" si="3"/>
        <v/>
      </c>
      <c r="H44" s="116" t="str">
        <f t="shared" si="4"/>
        <v/>
      </c>
      <c r="I44" s="103" t="str">
        <f t="shared" si="5"/>
        <v/>
      </c>
    </row>
    <row r="45" spans="1:9" x14ac:dyDescent="0.3">
      <c r="A45" s="121">
        <v>3130</v>
      </c>
      <c r="B45" s="122" t="s">
        <v>156</v>
      </c>
      <c r="D45" s="119">
        <v>3130</v>
      </c>
      <c r="E45" s="120" t="s">
        <v>156</v>
      </c>
      <c r="G45" s="116" t="str">
        <f t="shared" si="3"/>
        <v/>
      </c>
      <c r="H45" s="116" t="str">
        <f t="shared" si="4"/>
        <v/>
      </c>
      <c r="I45" s="103" t="str">
        <f t="shared" si="5"/>
        <v/>
      </c>
    </row>
    <row r="46" spans="1:9" x14ac:dyDescent="0.3">
      <c r="A46" s="121">
        <v>3131</v>
      </c>
      <c r="B46" s="122" t="s">
        <v>157</v>
      </c>
      <c r="D46" s="119">
        <v>3131</v>
      </c>
      <c r="E46" s="120" t="s">
        <v>157</v>
      </c>
      <c r="G46" s="116" t="str">
        <f t="shared" si="3"/>
        <v/>
      </c>
      <c r="H46" s="116" t="str">
        <f t="shared" si="4"/>
        <v/>
      </c>
      <c r="I46" s="103" t="str">
        <f t="shared" si="5"/>
        <v/>
      </c>
    </row>
    <row r="47" spans="1:9" x14ac:dyDescent="0.3">
      <c r="A47" s="121">
        <v>3132</v>
      </c>
      <c r="B47" s="122" t="s">
        <v>158</v>
      </c>
      <c r="D47" s="119">
        <v>3132</v>
      </c>
      <c r="E47" s="120" t="s">
        <v>158</v>
      </c>
      <c r="G47" s="116" t="str">
        <f t="shared" si="3"/>
        <v/>
      </c>
      <c r="H47" s="116" t="str">
        <f t="shared" si="4"/>
        <v/>
      </c>
      <c r="I47" s="103" t="str">
        <f t="shared" si="5"/>
        <v/>
      </c>
    </row>
    <row r="48" spans="1:9" x14ac:dyDescent="0.3">
      <c r="A48" s="121">
        <v>3140</v>
      </c>
      <c r="B48" s="122" t="s">
        <v>159</v>
      </c>
      <c r="D48" s="119">
        <v>3140</v>
      </c>
      <c r="E48" s="120" t="s">
        <v>159</v>
      </c>
      <c r="G48" s="116" t="str">
        <f t="shared" si="3"/>
        <v/>
      </c>
      <c r="H48" s="116" t="str">
        <f t="shared" si="4"/>
        <v/>
      </c>
      <c r="I48" s="103" t="str">
        <f t="shared" si="5"/>
        <v/>
      </c>
    </row>
    <row r="49" spans="1:9" x14ac:dyDescent="0.3">
      <c r="A49" s="121">
        <v>3141</v>
      </c>
      <c r="B49" s="122" t="s">
        <v>160</v>
      </c>
      <c r="D49" s="119">
        <v>3141</v>
      </c>
      <c r="E49" s="120" t="s">
        <v>160</v>
      </c>
      <c r="G49" s="116" t="str">
        <f t="shared" si="3"/>
        <v/>
      </c>
      <c r="H49" s="116" t="str">
        <f t="shared" si="4"/>
        <v/>
      </c>
      <c r="I49" s="103" t="str">
        <f t="shared" si="5"/>
        <v/>
      </c>
    </row>
    <row r="50" spans="1:9" x14ac:dyDescent="0.3">
      <c r="A50" s="121">
        <v>3142</v>
      </c>
      <c r="B50" s="122" t="s">
        <v>161</v>
      </c>
      <c r="D50" s="119">
        <v>3142</v>
      </c>
      <c r="E50" s="120" t="s">
        <v>161</v>
      </c>
      <c r="G50" s="116" t="str">
        <f t="shared" si="3"/>
        <v/>
      </c>
      <c r="H50" s="116" t="str">
        <f t="shared" si="4"/>
        <v/>
      </c>
      <c r="I50" s="103" t="str">
        <f t="shared" si="5"/>
        <v/>
      </c>
    </row>
    <row r="51" spans="1:9" x14ac:dyDescent="0.3">
      <c r="A51" s="121">
        <v>3143</v>
      </c>
      <c r="B51" s="122" t="s">
        <v>162</v>
      </c>
      <c r="D51" s="119">
        <v>3143</v>
      </c>
      <c r="E51" s="120" t="s">
        <v>162</v>
      </c>
      <c r="G51" s="116" t="str">
        <f t="shared" si="3"/>
        <v/>
      </c>
      <c r="H51" s="116" t="str">
        <f t="shared" si="4"/>
        <v/>
      </c>
      <c r="I51" s="103" t="str">
        <f t="shared" si="5"/>
        <v/>
      </c>
    </row>
    <row r="52" spans="1:9" x14ac:dyDescent="0.3">
      <c r="A52" s="121">
        <v>3150</v>
      </c>
      <c r="B52" s="122" t="s">
        <v>163</v>
      </c>
      <c r="D52" s="119">
        <v>3150</v>
      </c>
      <c r="E52" s="120" t="s">
        <v>163</v>
      </c>
      <c r="G52" s="116" t="str">
        <f t="shared" si="3"/>
        <v/>
      </c>
      <c r="H52" s="116" t="str">
        <f t="shared" si="4"/>
        <v/>
      </c>
      <c r="I52" s="103" t="str">
        <f t="shared" si="5"/>
        <v/>
      </c>
    </row>
    <row r="53" spans="1:9" x14ac:dyDescent="0.3">
      <c r="A53" s="121">
        <v>3160</v>
      </c>
      <c r="B53" s="122" t="s">
        <v>164</v>
      </c>
      <c r="D53" s="119">
        <v>3160</v>
      </c>
      <c r="E53" s="120" t="s">
        <v>164</v>
      </c>
      <c r="G53" s="116" t="str">
        <f t="shared" si="3"/>
        <v/>
      </c>
      <c r="H53" s="116" t="str">
        <f t="shared" si="4"/>
        <v/>
      </c>
      <c r="I53" s="103" t="str">
        <f t="shared" si="5"/>
        <v/>
      </c>
    </row>
    <row r="54" spans="1:9" x14ac:dyDescent="0.3">
      <c r="A54" s="117">
        <v>3200</v>
      </c>
      <c r="B54" s="118" t="s">
        <v>165</v>
      </c>
      <c r="D54" s="119">
        <v>3200</v>
      </c>
      <c r="E54" s="120" t="s">
        <v>165</v>
      </c>
      <c r="G54" s="116" t="str">
        <f t="shared" si="3"/>
        <v/>
      </c>
      <c r="H54" s="116" t="str">
        <f t="shared" si="4"/>
        <v/>
      </c>
      <c r="I54" s="103" t="str">
        <f t="shared" si="5"/>
        <v/>
      </c>
    </row>
    <row r="55" spans="1:9" x14ac:dyDescent="0.3">
      <c r="A55" s="121">
        <v>3210</v>
      </c>
      <c r="B55" s="122" t="s">
        <v>166</v>
      </c>
      <c r="D55" s="119">
        <v>3210</v>
      </c>
      <c r="E55" s="120" t="s">
        <v>166</v>
      </c>
      <c r="G55" s="116" t="str">
        <f t="shared" si="3"/>
        <v/>
      </c>
      <c r="H55" s="116" t="str">
        <f t="shared" si="4"/>
        <v/>
      </c>
      <c r="I55" s="103" t="str">
        <f t="shared" si="5"/>
        <v/>
      </c>
    </row>
    <row r="56" spans="1:9" x14ac:dyDescent="0.3">
      <c r="A56" s="121">
        <v>3220</v>
      </c>
      <c r="B56" s="122" t="s">
        <v>167</v>
      </c>
      <c r="D56" s="119">
        <v>3220</v>
      </c>
      <c r="E56" s="120" t="s">
        <v>167</v>
      </c>
      <c r="G56" s="116" t="str">
        <f t="shared" si="3"/>
        <v/>
      </c>
      <c r="H56" s="116" t="str">
        <f t="shared" si="4"/>
        <v/>
      </c>
      <c r="I56" s="103" t="str">
        <f t="shared" si="5"/>
        <v/>
      </c>
    </row>
    <row r="57" spans="1:9" ht="37.5" x14ac:dyDescent="0.3">
      <c r="A57" s="121">
        <v>3230</v>
      </c>
      <c r="B57" s="122" t="s">
        <v>168</v>
      </c>
      <c r="D57" s="119">
        <v>3230</v>
      </c>
      <c r="E57" s="120" t="s">
        <v>168</v>
      </c>
      <c r="G57" s="116" t="str">
        <f t="shared" si="3"/>
        <v/>
      </c>
      <c r="H57" s="116" t="str">
        <f t="shared" si="4"/>
        <v/>
      </c>
      <c r="I57" s="103" t="str">
        <f t="shared" si="5"/>
        <v/>
      </c>
    </row>
    <row r="58" spans="1:9" x14ac:dyDescent="0.3">
      <c r="A58" s="121">
        <v>3240</v>
      </c>
      <c r="B58" s="122" t="s">
        <v>169</v>
      </c>
      <c r="D58" s="119">
        <v>3240</v>
      </c>
      <c r="E58" s="120" t="s">
        <v>169</v>
      </c>
      <c r="G58" s="116" t="str">
        <f t="shared" si="3"/>
        <v/>
      </c>
      <c r="H58" s="116" t="str">
        <f t="shared" si="4"/>
        <v/>
      </c>
      <c r="I58" s="103" t="str">
        <f t="shared" si="5"/>
        <v/>
      </c>
    </row>
    <row r="59" spans="1:9" ht="19.5" thickBot="1" x14ac:dyDescent="0.35">
      <c r="A59" s="123">
        <v>9000</v>
      </c>
      <c r="B59" s="124" t="s">
        <v>170</v>
      </c>
      <c r="D59" s="125">
        <v>9000</v>
      </c>
      <c r="E59" s="126" t="s">
        <v>170</v>
      </c>
      <c r="G59" s="116" t="str">
        <f t="shared" si="3"/>
        <v/>
      </c>
      <c r="H59" s="116" t="str">
        <f t="shared" si="4"/>
        <v/>
      </c>
      <c r="I59" s="103" t="str">
        <f t="shared" si="5"/>
        <v/>
      </c>
    </row>
    <row r="60" spans="1:9" ht="19.5" thickBot="1" x14ac:dyDescent="0.25">
      <c r="D60" s="127"/>
      <c r="E60" s="127"/>
      <c r="G60" s="116" t="str">
        <f t="shared" si="3"/>
        <v/>
      </c>
      <c r="H60" s="116" t="str">
        <f t="shared" si="4"/>
        <v/>
      </c>
      <c r="I60" s="103" t="str">
        <f t="shared" si="5"/>
        <v/>
      </c>
    </row>
    <row r="61" spans="1:9" x14ac:dyDescent="0.3">
      <c r="A61" s="128">
        <v>4000</v>
      </c>
      <c r="B61" s="129" t="s">
        <v>171</v>
      </c>
      <c r="D61" s="114">
        <v>4000</v>
      </c>
      <c r="E61" s="115" t="s">
        <v>171</v>
      </c>
      <c r="G61" s="116" t="str">
        <f t="shared" si="3"/>
        <v/>
      </c>
      <c r="H61" s="116" t="str">
        <f t="shared" si="4"/>
        <v/>
      </c>
      <c r="I61" s="103" t="str">
        <f t="shared" si="5"/>
        <v/>
      </c>
    </row>
    <row r="62" spans="1:9" x14ac:dyDescent="0.3">
      <c r="A62" s="130">
        <v>4100</v>
      </c>
      <c r="B62" s="131" t="s">
        <v>172</v>
      </c>
      <c r="D62" s="119">
        <v>4100</v>
      </c>
      <c r="E62" s="120" t="s">
        <v>172</v>
      </c>
      <c r="G62" s="116" t="str">
        <f t="shared" si="3"/>
        <v/>
      </c>
      <c r="H62" s="116" t="str">
        <f t="shared" si="4"/>
        <v/>
      </c>
      <c r="I62" s="103" t="str">
        <f t="shared" si="5"/>
        <v/>
      </c>
    </row>
    <row r="63" spans="1:9" x14ac:dyDescent="0.3">
      <c r="A63" s="132">
        <v>4110</v>
      </c>
      <c r="B63" s="133" t="s">
        <v>173</v>
      </c>
      <c r="D63" s="119">
        <v>4110</v>
      </c>
      <c r="E63" s="120" t="s">
        <v>173</v>
      </c>
      <c r="G63" s="116" t="str">
        <f t="shared" si="3"/>
        <v/>
      </c>
      <c r="H63" s="116" t="str">
        <f t="shared" si="4"/>
        <v/>
      </c>
      <c r="I63" s="103" t="str">
        <f t="shared" si="5"/>
        <v/>
      </c>
    </row>
    <row r="64" spans="1:9" x14ac:dyDescent="0.3">
      <c r="A64" s="132">
        <v>4111</v>
      </c>
      <c r="B64" s="133" t="s">
        <v>174</v>
      </c>
      <c r="D64" s="119">
        <v>4111</v>
      </c>
      <c r="E64" s="120" t="s">
        <v>174</v>
      </c>
      <c r="G64" s="116" t="str">
        <f t="shared" si="3"/>
        <v/>
      </c>
      <c r="H64" s="116" t="str">
        <f t="shared" si="4"/>
        <v/>
      </c>
      <c r="I64" s="103" t="str">
        <f t="shared" si="5"/>
        <v/>
      </c>
    </row>
    <row r="65" spans="1:9" x14ac:dyDescent="0.3">
      <c r="A65" s="132">
        <v>4112</v>
      </c>
      <c r="B65" s="133" t="s">
        <v>175</v>
      </c>
      <c r="D65" s="119">
        <v>4112</v>
      </c>
      <c r="E65" s="120" t="s">
        <v>175</v>
      </c>
      <c r="G65" s="116" t="str">
        <f t="shared" si="3"/>
        <v/>
      </c>
      <c r="H65" s="116" t="str">
        <f t="shared" si="4"/>
        <v/>
      </c>
      <c r="I65" s="103" t="str">
        <f t="shared" si="5"/>
        <v/>
      </c>
    </row>
    <row r="66" spans="1:9" x14ac:dyDescent="0.3">
      <c r="A66" s="132">
        <v>4113</v>
      </c>
      <c r="B66" s="133" t="s">
        <v>176</v>
      </c>
      <c r="D66" s="119">
        <v>4113</v>
      </c>
      <c r="E66" s="120" t="s">
        <v>176</v>
      </c>
      <c r="G66" s="116" t="str">
        <f t="shared" si="3"/>
        <v/>
      </c>
      <c r="H66" s="116" t="str">
        <f t="shared" si="4"/>
        <v/>
      </c>
      <c r="I66" s="103" t="str">
        <f t="shared" si="5"/>
        <v/>
      </c>
    </row>
    <row r="67" spans="1:9" x14ac:dyDescent="0.3">
      <c r="A67" s="132">
        <v>4120</v>
      </c>
      <c r="B67" s="133" t="s">
        <v>177</v>
      </c>
      <c r="D67" s="119">
        <v>4120</v>
      </c>
      <c r="E67" s="120" t="s">
        <v>177</v>
      </c>
      <c r="G67" s="116" t="str">
        <f t="shared" si="3"/>
        <v/>
      </c>
      <c r="H67" s="116" t="str">
        <f t="shared" si="4"/>
        <v/>
      </c>
      <c r="I67" s="103" t="str">
        <f t="shared" si="5"/>
        <v/>
      </c>
    </row>
    <row r="68" spans="1:9" x14ac:dyDescent="0.3">
      <c r="A68" s="132">
        <v>4121</v>
      </c>
      <c r="B68" s="133" t="s">
        <v>178</v>
      </c>
      <c r="D68" s="119">
        <v>4121</v>
      </c>
      <c r="E68" s="120" t="s">
        <v>178</v>
      </c>
      <c r="G68" s="116" t="str">
        <f t="shared" ref="G68:G73" si="6">IF((A68=D68),(""),(1))</f>
        <v/>
      </c>
      <c r="H68" s="116" t="str">
        <f t="shared" ref="H68:H73" si="7">IF((B68=E68),(""),(1))</f>
        <v/>
      </c>
      <c r="I68" s="103" t="str">
        <f t="shared" ref="I68:I73" si="8">IF((E68="Позицiю виключено"),(1),(""))</f>
        <v/>
      </c>
    </row>
    <row r="69" spans="1:9" x14ac:dyDescent="0.3">
      <c r="A69" s="132">
        <v>4122</v>
      </c>
      <c r="B69" s="133" t="s">
        <v>179</v>
      </c>
      <c r="D69" s="119">
        <v>4122</v>
      </c>
      <c r="E69" s="120" t="s">
        <v>179</v>
      </c>
      <c r="G69" s="116" t="str">
        <f t="shared" si="6"/>
        <v/>
      </c>
      <c r="H69" s="116" t="str">
        <f t="shared" si="7"/>
        <v/>
      </c>
      <c r="I69" s="103" t="str">
        <f t="shared" si="8"/>
        <v/>
      </c>
    </row>
    <row r="70" spans="1:9" x14ac:dyDescent="0.3">
      <c r="A70" s="132">
        <v>4123</v>
      </c>
      <c r="B70" s="133" t="s">
        <v>180</v>
      </c>
      <c r="D70" s="119">
        <v>4123</v>
      </c>
      <c r="E70" s="120" t="s">
        <v>180</v>
      </c>
      <c r="G70" s="116" t="str">
        <f t="shared" si="6"/>
        <v/>
      </c>
      <c r="H70" s="116" t="str">
        <f t="shared" si="7"/>
        <v/>
      </c>
      <c r="I70" s="103" t="str">
        <f t="shared" si="8"/>
        <v/>
      </c>
    </row>
    <row r="71" spans="1:9" x14ac:dyDescent="0.3">
      <c r="A71" s="130">
        <v>4200</v>
      </c>
      <c r="B71" s="131" t="s">
        <v>181</v>
      </c>
      <c r="D71" s="119">
        <v>4200</v>
      </c>
      <c r="E71" s="120" t="s">
        <v>181</v>
      </c>
      <c r="G71" s="116" t="str">
        <f t="shared" si="6"/>
        <v/>
      </c>
      <c r="H71" s="116" t="str">
        <f t="shared" si="7"/>
        <v/>
      </c>
      <c r="I71" s="103" t="str">
        <f t="shared" si="8"/>
        <v/>
      </c>
    </row>
    <row r="72" spans="1:9" x14ac:dyDescent="0.3">
      <c r="A72" s="132">
        <v>4210</v>
      </c>
      <c r="B72" s="133" t="s">
        <v>182</v>
      </c>
      <c r="D72" s="119">
        <v>4210</v>
      </c>
      <c r="E72" s="120" t="s">
        <v>182</v>
      </c>
      <c r="G72" s="116" t="str">
        <f t="shared" si="6"/>
        <v/>
      </c>
      <c r="H72" s="116" t="str">
        <f t="shared" si="7"/>
        <v/>
      </c>
      <c r="I72" s="103" t="str">
        <f t="shared" si="8"/>
        <v/>
      </c>
    </row>
    <row r="73" spans="1:9" ht="19.5" thickBot="1" x14ac:dyDescent="0.35">
      <c r="A73" s="134">
        <v>4220</v>
      </c>
      <c r="B73" s="135" t="s">
        <v>183</v>
      </c>
      <c r="D73" s="125">
        <v>4220</v>
      </c>
      <c r="E73" s="126" t="s">
        <v>183</v>
      </c>
      <c r="G73" s="116" t="str">
        <f t="shared" si="6"/>
        <v/>
      </c>
      <c r="H73" s="116" t="str">
        <f t="shared" si="7"/>
        <v/>
      </c>
      <c r="I73" s="103" t="str">
        <f t="shared" si="8"/>
        <v/>
      </c>
    </row>
  </sheetData>
  <autoFilter ref="I1:I345"/>
  <phoneticPr fontId="30" type="noConversion"/>
  <pageMargins left="0.59055118110236227" right="0.39370078740157483" top="0.39370078740157483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G24"/>
  <sheetViews>
    <sheetView tabSelected="1" zoomScale="60" zoomScaleNormal="85" zoomScaleSheetLayoutView="85" workbookViewId="0">
      <pane xSplit="2" ySplit="5" topLeftCell="C6" activePane="bottomRight" state="frozen"/>
      <selection pane="topRight" activeCell="H1" sqref="H1"/>
      <selection pane="bottomLeft" activeCell="A12" sqref="A12"/>
      <selection pane="bottomRight" activeCell="F27" sqref="F27"/>
    </sheetView>
  </sheetViews>
  <sheetFormatPr defaultRowHeight="12.75" x14ac:dyDescent="0.2"/>
  <cols>
    <col min="1" max="1" width="79.28515625" style="98" customWidth="1"/>
    <col min="2" max="2" width="17" style="98" customWidth="1"/>
    <col min="3" max="3" width="24" style="98" customWidth="1"/>
    <col min="4" max="4" width="19.28515625" style="98" customWidth="1"/>
    <col min="5" max="5" width="19.5703125" style="98" customWidth="1"/>
    <col min="6" max="6" width="20.42578125" style="98" customWidth="1"/>
    <col min="7" max="7" width="11.85546875" style="98" customWidth="1"/>
    <col min="8" max="16384" width="9.140625" style="98"/>
  </cols>
  <sheetData>
    <row r="1" spans="1:7" ht="18.75" x14ac:dyDescent="0.2">
      <c r="A1" s="202" t="s">
        <v>190</v>
      </c>
      <c r="B1" s="202"/>
      <c r="C1" s="202"/>
      <c r="D1" s="202"/>
      <c r="E1" s="202"/>
      <c r="F1" s="202"/>
    </row>
    <row r="2" spans="1:7" ht="18.75" x14ac:dyDescent="0.2">
      <c r="A2" s="203" t="s">
        <v>199</v>
      </c>
      <c r="B2" s="203"/>
      <c r="C2" s="203"/>
      <c r="D2" s="203"/>
      <c r="E2" s="203"/>
      <c r="F2" s="203"/>
    </row>
    <row r="3" spans="1:7" ht="18.75" x14ac:dyDescent="0.2">
      <c r="A3" s="204" t="s">
        <v>105</v>
      </c>
      <c r="B3" s="204"/>
      <c r="C3" s="204"/>
      <c r="D3" s="204"/>
      <c r="E3" s="204"/>
      <c r="F3" s="204"/>
    </row>
    <row r="4" spans="1:7" ht="42.75" customHeight="1" thickBot="1" x14ac:dyDescent="0.25">
      <c r="A4" s="205" t="s">
        <v>194</v>
      </c>
      <c r="B4" s="205"/>
      <c r="C4" s="205"/>
      <c r="D4" s="205"/>
      <c r="E4" s="205"/>
      <c r="F4" s="205"/>
    </row>
    <row r="5" spans="1:7" ht="132" customHeight="1" thickBot="1" x14ac:dyDescent="0.25">
      <c r="A5" s="24" t="s">
        <v>103</v>
      </c>
      <c r="B5" s="18" t="s">
        <v>104</v>
      </c>
      <c r="C5" s="18" t="s">
        <v>195</v>
      </c>
      <c r="D5" s="18" t="s">
        <v>106</v>
      </c>
      <c r="E5" s="18" t="s">
        <v>107</v>
      </c>
      <c r="F5" s="18" t="s">
        <v>108</v>
      </c>
      <c r="G5" s="148" t="s">
        <v>185</v>
      </c>
    </row>
    <row r="6" spans="1:7" ht="69.75" customHeight="1" x14ac:dyDescent="0.2">
      <c r="A6" s="149" t="s">
        <v>201</v>
      </c>
      <c r="B6" s="143">
        <v>2240</v>
      </c>
      <c r="C6" s="144">
        <v>23000</v>
      </c>
      <c r="D6" s="145" t="s">
        <v>189</v>
      </c>
      <c r="E6" s="146" t="s">
        <v>200</v>
      </c>
      <c r="F6" s="147" t="s">
        <v>196</v>
      </c>
      <c r="G6" s="150" t="s">
        <v>197</v>
      </c>
    </row>
    <row r="7" spans="1:7" ht="69.75" customHeight="1" thickBot="1" x14ac:dyDescent="0.25">
      <c r="A7" s="152" t="s">
        <v>202</v>
      </c>
      <c r="B7" s="153">
        <v>2240</v>
      </c>
      <c r="C7" s="173">
        <v>149000</v>
      </c>
      <c r="D7" s="155" t="s">
        <v>189</v>
      </c>
      <c r="E7" s="156" t="s">
        <v>200</v>
      </c>
      <c r="F7" s="157" t="s">
        <v>198</v>
      </c>
      <c r="G7" s="158" t="s">
        <v>197</v>
      </c>
    </row>
    <row r="8" spans="1:7" ht="23.25" customHeight="1" thickBot="1" x14ac:dyDescent="0.25">
      <c r="A8" s="166" t="s">
        <v>191</v>
      </c>
      <c r="B8" s="174" t="s">
        <v>3</v>
      </c>
      <c r="C8" s="175">
        <f>C7+C6</f>
        <v>172000</v>
      </c>
      <c r="D8" s="169"/>
      <c r="E8" s="170"/>
      <c r="F8" s="171"/>
      <c r="G8" s="172"/>
    </row>
    <row r="9" spans="1:7" ht="79.5" customHeight="1" thickBot="1" x14ac:dyDescent="0.25">
      <c r="A9" s="176" t="s">
        <v>203</v>
      </c>
      <c r="B9" s="177">
        <v>2271</v>
      </c>
      <c r="C9" s="178">
        <v>448000</v>
      </c>
      <c r="D9" s="179" t="s">
        <v>189</v>
      </c>
      <c r="E9" s="180" t="s">
        <v>200</v>
      </c>
      <c r="F9" s="181" t="s">
        <v>198</v>
      </c>
      <c r="G9" s="182" t="s">
        <v>197</v>
      </c>
    </row>
    <row r="10" spans="1:7" ht="36" customHeight="1" thickBot="1" x14ac:dyDescent="0.25">
      <c r="A10" s="166" t="s">
        <v>192</v>
      </c>
      <c r="B10" s="174" t="s">
        <v>3</v>
      </c>
      <c r="C10" s="175">
        <f>C9</f>
        <v>448000</v>
      </c>
      <c r="D10" s="169"/>
      <c r="E10" s="170"/>
      <c r="F10" s="171"/>
      <c r="G10" s="172"/>
    </row>
    <row r="11" spans="1:7" ht="79.5" customHeight="1" thickBot="1" x14ac:dyDescent="0.25">
      <c r="A11" s="184" t="s">
        <v>204</v>
      </c>
      <c r="B11" s="185">
        <v>2275</v>
      </c>
      <c r="C11" s="186">
        <v>3750</v>
      </c>
      <c r="D11" s="187" t="s">
        <v>189</v>
      </c>
      <c r="E11" s="188" t="s">
        <v>200</v>
      </c>
      <c r="F11" s="189" t="s">
        <v>196</v>
      </c>
      <c r="G11" s="190" t="s">
        <v>197</v>
      </c>
    </row>
    <row r="12" spans="1:7" ht="55.5" hidden="1" customHeight="1" x14ac:dyDescent="0.2">
      <c r="A12" s="149"/>
      <c r="B12" s="143"/>
      <c r="C12" s="183"/>
      <c r="D12" s="145"/>
      <c r="E12" s="146"/>
      <c r="F12" s="147"/>
      <c r="G12" s="150" t="s">
        <v>186</v>
      </c>
    </row>
    <row r="13" spans="1:7" ht="78" hidden="1" customHeight="1" x14ac:dyDescent="0.2">
      <c r="A13" s="151"/>
      <c r="B13" s="137"/>
      <c r="C13" s="138"/>
      <c r="D13" s="139"/>
      <c r="E13" s="140"/>
      <c r="F13" s="141"/>
      <c r="G13" s="142"/>
    </row>
    <row r="14" spans="1:7" ht="55.5" hidden="1" customHeight="1" x14ac:dyDescent="0.2">
      <c r="A14" s="151"/>
      <c r="B14" s="137"/>
      <c r="C14" s="138"/>
      <c r="D14" s="139"/>
      <c r="E14" s="140"/>
      <c r="F14" s="141"/>
      <c r="G14" s="142"/>
    </row>
    <row r="15" spans="1:7" ht="55.5" hidden="1" customHeight="1" x14ac:dyDescent="0.2">
      <c r="A15" s="151"/>
      <c r="B15" s="137"/>
      <c r="C15" s="138"/>
      <c r="D15" s="139"/>
      <c r="E15" s="140"/>
      <c r="F15" s="141"/>
      <c r="G15" s="142"/>
    </row>
    <row r="16" spans="1:7" ht="55.5" hidden="1" customHeight="1" thickBot="1" x14ac:dyDescent="0.25">
      <c r="A16" s="152"/>
      <c r="B16" s="153"/>
      <c r="C16" s="154"/>
      <c r="D16" s="155"/>
      <c r="E16" s="156"/>
      <c r="F16" s="157"/>
      <c r="G16" s="158"/>
    </row>
    <row r="17" spans="1:7" ht="27" customHeight="1" thickBot="1" x14ac:dyDescent="0.25">
      <c r="A17" s="166" t="s">
        <v>193</v>
      </c>
      <c r="B17" s="167" t="s">
        <v>3</v>
      </c>
      <c r="C17" s="168">
        <f>C11</f>
        <v>3750</v>
      </c>
      <c r="D17" s="169"/>
      <c r="E17" s="170"/>
      <c r="F17" s="171"/>
      <c r="G17" s="172"/>
    </row>
    <row r="18" spans="1:7" s="136" customFormat="1" ht="29.25" customHeight="1" thickBot="1" x14ac:dyDescent="0.25">
      <c r="A18" s="159" t="s">
        <v>0</v>
      </c>
      <c r="B18" s="160" t="s">
        <v>3</v>
      </c>
      <c r="C18" s="161">
        <f>C8+C10+C17</f>
        <v>623750</v>
      </c>
      <c r="D18" s="162"/>
      <c r="E18" s="163"/>
      <c r="F18" s="164"/>
      <c r="G18" s="165"/>
    </row>
    <row r="19" spans="1:7" ht="20.25" x14ac:dyDescent="0.2">
      <c r="A19" s="100"/>
      <c r="B19" s="101"/>
      <c r="C19" s="102"/>
      <c r="D19" s="99"/>
      <c r="E19" s="99"/>
      <c r="F19" s="99"/>
    </row>
    <row r="21" spans="1:7" ht="18.75" x14ac:dyDescent="0.2">
      <c r="A21" s="199" t="s">
        <v>205</v>
      </c>
      <c r="B21" s="199"/>
      <c r="C21" s="199"/>
      <c r="D21" s="199"/>
    </row>
    <row r="22" spans="1:7" x14ac:dyDescent="0.2">
      <c r="A22" s="99"/>
      <c r="B22" s="99"/>
      <c r="C22" s="99"/>
      <c r="D22" s="99"/>
    </row>
    <row r="23" spans="1:7" ht="18.75" x14ac:dyDescent="0.2">
      <c r="A23" s="94" t="s">
        <v>187</v>
      </c>
      <c r="B23" s="196" t="s">
        <v>101</v>
      </c>
      <c r="C23" s="196"/>
      <c r="D23" s="199" t="s">
        <v>188</v>
      </c>
      <c r="E23" s="199"/>
    </row>
    <row r="24" spans="1:7" x14ac:dyDescent="0.2">
      <c r="B24" s="201" t="s">
        <v>95</v>
      </c>
      <c r="C24" s="201"/>
    </row>
  </sheetData>
  <mergeCells count="8">
    <mergeCell ref="B24:C24"/>
    <mergeCell ref="A1:F1"/>
    <mergeCell ref="A2:F2"/>
    <mergeCell ref="A21:D21"/>
    <mergeCell ref="B23:C23"/>
    <mergeCell ref="D23:E23"/>
    <mergeCell ref="A3:F3"/>
    <mergeCell ref="A4:F4"/>
  </mergeCells>
  <phoneticPr fontId="10" type="noConversion"/>
  <pageMargins left="0.59055118110236227" right="0.59055118110236227" top="0.59055118110236227" bottom="0.39370078740157483" header="0.31496062992125984" footer="0.31496062992125984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57"/>
  </sheetPr>
  <dimension ref="A1:H19"/>
  <sheetViews>
    <sheetView zoomScale="70" zoomScaleNormal="75" zoomScaleSheetLayoutView="75" workbookViewId="0">
      <pane ySplit="5" topLeftCell="A6" activePane="bottomLeft" state="frozen"/>
      <selection pane="bottomLeft" activeCell="A13" sqref="A13"/>
    </sheetView>
  </sheetViews>
  <sheetFormatPr defaultRowHeight="18.75" x14ac:dyDescent="0.3"/>
  <cols>
    <col min="1" max="1" width="53.85546875" style="2" customWidth="1"/>
    <col min="2" max="2" width="13.28515625" style="1" customWidth="1"/>
    <col min="3" max="3" width="16.7109375" style="1" customWidth="1"/>
    <col min="4" max="4" width="23" style="1" customWidth="1"/>
    <col min="5" max="5" width="13.28515625" style="1" customWidth="1"/>
    <col min="6" max="6" width="17" style="3" customWidth="1"/>
    <col min="7" max="7" width="19.42578125" style="1" customWidth="1"/>
    <col min="8" max="8" width="13.7109375" style="1" customWidth="1"/>
    <col min="9" max="9" width="14" style="1" customWidth="1"/>
    <col min="10" max="10" width="9.140625" style="1"/>
    <col min="11" max="11" width="14.5703125" style="1" bestFit="1" customWidth="1"/>
    <col min="12" max="16" width="9.140625" style="1"/>
    <col min="17" max="17" width="13" style="1" bestFit="1" customWidth="1"/>
    <col min="18" max="16384" width="9.140625" style="1"/>
  </cols>
  <sheetData>
    <row r="1" spans="1:8" x14ac:dyDescent="0.3">
      <c r="H1"/>
    </row>
    <row r="2" spans="1:8" x14ac:dyDescent="0.3">
      <c r="H2"/>
    </row>
    <row r="3" spans="1:8" x14ac:dyDescent="0.3">
      <c r="H3"/>
    </row>
    <row r="4" spans="1:8" x14ac:dyDescent="0.3">
      <c r="H4"/>
    </row>
    <row r="10" spans="1:8" x14ac:dyDescent="0.3">
      <c r="A10" s="206" t="s">
        <v>85</v>
      </c>
      <c r="B10" s="207"/>
      <c r="C10" s="207"/>
      <c r="D10" s="207"/>
      <c r="E10" s="207"/>
      <c r="F10" s="207"/>
    </row>
    <row r="11" spans="1:8" x14ac:dyDescent="0.3">
      <c r="A11" s="208"/>
      <c r="B11" s="208"/>
      <c r="C11" s="208"/>
      <c r="D11" s="208"/>
      <c r="E11" s="208"/>
      <c r="F11" s="208"/>
    </row>
    <row r="12" spans="1:8" x14ac:dyDescent="0.3">
      <c r="A12" s="209" t="s">
        <v>70</v>
      </c>
      <c r="B12" s="209"/>
      <c r="C12" s="209"/>
      <c r="D12" s="209"/>
      <c r="E12" s="209"/>
      <c r="F12" s="6"/>
    </row>
    <row r="13" spans="1:8" ht="112.5" x14ac:dyDescent="0.3">
      <c r="A13" s="4" t="s">
        <v>71</v>
      </c>
      <c r="B13" s="5" t="s">
        <v>72</v>
      </c>
      <c r="C13" s="5" t="s">
        <v>73</v>
      </c>
      <c r="D13" s="5" t="s">
        <v>74</v>
      </c>
      <c r="E13" s="12" t="s">
        <v>55</v>
      </c>
      <c r="F13" s="12" t="s">
        <v>75</v>
      </c>
      <c r="G13" s="12" t="s">
        <v>76</v>
      </c>
    </row>
    <row r="14" spans="1:8" ht="70.5" customHeight="1" x14ac:dyDescent="0.3">
      <c r="A14" s="13" t="s">
        <v>84</v>
      </c>
      <c r="B14" s="14">
        <v>2271</v>
      </c>
      <c r="C14" s="15">
        <v>150700</v>
      </c>
      <c r="D14" s="16" t="s">
        <v>83</v>
      </c>
      <c r="E14" s="11" t="s">
        <v>52</v>
      </c>
      <c r="F14" s="17"/>
      <c r="G14" s="10"/>
    </row>
    <row r="17" spans="1:4" x14ac:dyDescent="0.3">
      <c r="A17" s="1" t="s">
        <v>65</v>
      </c>
      <c r="B17" s="7"/>
      <c r="C17" s="7" t="s">
        <v>66</v>
      </c>
      <c r="D17" s="7"/>
    </row>
    <row r="18" spans="1:4" x14ac:dyDescent="0.3">
      <c r="A18" s="7"/>
      <c r="B18" s="7"/>
      <c r="C18" s="7"/>
      <c r="D18" s="7"/>
    </row>
    <row r="19" spans="1:4" x14ac:dyDescent="0.3">
      <c r="A19" s="1" t="s">
        <v>67</v>
      </c>
      <c r="B19" s="9"/>
      <c r="C19" s="8" t="s">
        <v>68</v>
      </c>
      <c r="D19" s="7"/>
    </row>
  </sheetData>
  <mergeCells count="3">
    <mergeCell ref="A10:F10"/>
    <mergeCell ref="A11:F11"/>
    <mergeCell ref="A12:E12"/>
  </mergeCells>
  <phoneticPr fontId="10" type="noConversion"/>
  <pageMargins left="0.35433070866141736" right="0.15748031496062992" top="0.47244094488188981" bottom="0.47244094488188981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план закупівель (2)</vt:lpstr>
      <vt:lpstr>Видатки економ</vt:lpstr>
      <vt:lpstr>РІЧНИЙ ПЛАН </vt:lpstr>
      <vt:lpstr>застосування процедури</vt:lpstr>
      <vt:lpstr>'Видатки економ'!Заголовки_для_печати</vt:lpstr>
      <vt:lpstr>'план закупівель (2)'!Заголовки_для_печати</vt:lpstr>
      <vt:lpstr>'РІЧНИЙ ПЛАН '!Заголовки_для_печати</vt:lpstr>
      <vt:lpstr>'Видатки економ'!Область_печати</vt:lpstr>
      <vt:lpstr>'застосування процедури'!Область_печати</vt:lpstr>
      <vt:lpstr>'план закупівель (2)'!Область_печати</vt:lpstr>
      <vt:lpstr>'РІЧНИЙ ПЛАН '!Область_печати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Пелипенко Наталія</cp:lastModifiedBy>
  <cp:lastPrinted>2026-01-26T09:02:28Z</cp:lastPrinted>
  <dcterms:created xsi:type="dcterms:W3CDTF">2012-02-06T13:32:33Z</dcterms:created>
  <dcterms:modified xsi:type="dcterms:W3CDTF">2026-03-13T11:08:36Z</dcterms:modified>
</cp:coreProperties>
</file>