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Мои документи\Рішення\2019\"/>
    </mc:Choice>
  </mc:AlternateContent>
  <bookViews>
    <workbookView xWindow="0" yWindow="0" windowWidth="19320" windowHeight="10650" tabRatio="427" activeTab="1"/>
  </bookViews>
  <sheets>
    <sheet name="Фінал" sheetId="6" r:id="rId1"/>
    <sheet name="Додаток р. 8" sheetId="8" r:id="rId2"/>
  </sheets>
  <definedNames>
    <definedName name="_xlnm.Print_Titles" localSheetId="0">Фінал!$4:$4</definedName>
    <definedName name="_xlnm.Print_Area" localSheetId="1">'Додаток р. 8'!$A$2:$E$69</definedName>
    <definedName name="_xlnm.Print_Area" localSheetId="0">Фінал!$A$1:$J$100</definedName>
  </definedNames>
  <calcPr calcId="162913"/>
</workbook>
</file>

<file path=xl/calcChain.xml><?xml version="1.0" encoding="utf-8"?>
<calcChain xmlns="http://schemas.openxmlformats.org/spreadsheetml/2006/main">
  <c r="H14" i="6" l="1"/>
  <c r="G14" i="6" s="1"/>
  <c r="J97" i="6"/>
  <c r="I97" i="6"/>
  <c r="I14" i="6"/>
  <c r="G24" i="6"/>
  <c r="I24" i="6"/>
  <c r="J24" i="6"/>
  <c r="H24" i="6"/>
  <c r="G30" i="6"/>
  <c r="H30" i="6"/>
  <c r="G52" i="6"/>
  <c r="I52" i="6"/>
  <c r="J52" i="6"/>
  <c r="H52" i="6"/>
  <c r="G58" i="6"/>
  <c r="H58" i="6"/>
  <c r="G72" i="6"/>
  <c r="H72" i="6"/>
  <c r="H96" i="6"/>
  <c r="G88" i="6"/>
  <c r="H88" i="6"/>
  <c r="I88" i="6"/>
  <c r="H97" i="6" l="1"/>
  <c r="G97" i="6" s="1"/>
  <c r="G94" i="6"/>
  <c r="G93" i="6"/>
  <c r="G87" i="6"/>
  <c r="G86" i="6"/>
  <c r="G84" i="6"/>
  <c r="G83" i="6"/>
  <c r="G82" i="6"/>
  <c r="G81" i="6"/>
  <c r="G80" i="6"/>
  <c r="G79" i="6"/>
  <c r="G78" i="6"/>
  <c r="G76" i="6"/>
  <c r="G41" i="6"/>
  <c r="G40" i="6"/>
  <c r="G33" i="6"/>
  <c r="G50" i="6" l="1"/>
  <c r="G32" i="6" l="1"/>
  <c r="C52" i="8"/>
  <c r="I30" i="6"/>
  <c r="C23" i="8" s="1"/>
  <c r="C9" i="8"/>
  <c r="J96" i="6"/>
  <c r="D59" i="8" s="1"/>
  <c r="D30" i="8"/>
  <c r="D9" i="8"/>
  <c r="B52" i="8"/>
  <c r="B38" i="8"/>
  <c r="C65" i="8"/>
  <c r="D65" i="8"/>
  <c r="H15" i="6"/>
  <c r="B8" i="8" s="1"/>
  <c r="B65" i="8" s="1"/>
  <c r="I96" i="6"/>
  <c r="C59" i="8" s="1"/>
  <c r="B59" i="8"/>
  <c r="J88" i="6"/>
  <c r="C30" i="8"/>
  <c r="J30" i="6"/>
  <c r="D23" i="8" s="1"/>
  <c r="C16" i="8"/>
  <c r="B16" i="8"/>
  <c r="I98" i="6"/>
  <c r="J98" i="6"/>
  <c r="I72" i="6"/>
  <c r="C45" i="8" s="1"/>
  <c r="J72" i="6"/>
  <c r="D45" i="8" s="1"/>
  <c r="G20" i="6"/>
  <c r="G27" i="6"/>
  <c r="J58" i="6"/>
  <c r="D38" i="8" s="1"/>
  <c r="I58" i="6"/>
  <c r="C38" i="8" s="1"/>
  <c r="B45" i="8"/>
  <c r="G13" i="6"/>
  <c r="G99" i="6"/>
  <c r="H73" i="6"/>
  <c r="I73" i="6"/>
  <c r="J73" i="6"/>
  <c r="G16" i="6"/>
  <c r="G25" i="6"/>
  <c r="G92" i="6"/>
  <c r="G90" i="6"/>
  <c r="G91" i="6"/>
  <c r="G51" i="6"/>
  <c r="G77" i="6"/>
  <c r="G75" i="6"/>
  <c r="G61" i="6"/>
  <c r="G60" i="6"/>
  <c r="G71" i="6"/>
  <c r="G70" i="6"/>
  <c r="G69" i="6"/>
  <c r="G68" i="6"/>
  <c r="G67" i="6"/>
  <c r="G64" i="6"/>
  <c r="G63" i="6"/>
  <c r="G65" i="6"/>
  <c r="G62" i="6"/>
  <c r="G85" i="6"/>
  <c r="G57" i="6"/>
  <c r="G56" i="6"/>
  <c r="G55" i="6"/>
  <c r="G49" i="6"/>
  <c r="G47" i="6"/>
  <c r="G46" i="6"/>
  <c r="G45" i="6"/>
  <c r="G43" i="6"/>
  <c r="G39" i="6"/>
  <c r="G38" i="6"/>
  <c r="G37" i="6"/>
  <c r="G36" i="6"/>
  <c r="G35" i="6"/>
  <c r="G34" i="6"/>
  <c r="G29" i="6"/>
  <c r="G28" i="6"/>
  <c r="G23" i="6"/>
  <c r="G22" i="6"/>
  <c r="G19" i="6"/>
  <c r="G12" i="6"/>
  <c r="G11" i="6"/>
  <c r="G10" i="6"/>
  <c r="G9" i="6"/>
  <c r="G8" i="6"/>
  <c r="G7" i="6"/>
  <c r="G6" i="6"/>
  <c r="B9" i="8" l="1"/>
  <c r="G73" i="6"/>
  <c r="H98" i="6"/>
  <c r="G98" i="6" s="1"/>
  <c r="B43" i="8"/>
  <c r="G96" i="6"/>
  <c r="J100" i="6"/>
  <c r="B23" i="8"/>
  <c r="B21" i="8" s="1"/>
  <c r="B7" i="8"/>
  <c r="G15" i="6"/>
  <c r="B30" i="8"/>
  <c r="B66" i="8" s="1"/>
  <c r="C66" i="8"/>
  <c r="B57" i="8"/>
  <c r="B36" i="8"/>
  <c r="D16" i="8"/>
  <c r="B14" i="8" s="1"/>
  <c r="I100" i="6"/>
  <c r="D52" i="8"/>
  <c r="B50" i="8" s="1"/>
  <c r="H100" i="6" l="1"/>
  <c r="B28" i="8"/>
  <c r="D66" i="8"/>
  <c r="B64" i="8" s="1"/>
  <c r="G100" i="6"/>
</calcChain>
</file>

<file path=xl/comments1.xml><?xml version="1.0" encoding="utf-8"?>
<comments xmlns="http://schemas.openxmlformats.org/spreadsheetml/2006/main">
  <authors>
    <author>OUKPC-001</author>
  </authors>
  <commentList>
    <comment ref="H8" authorId="0" shapeId="0">
      <text>
        <r>
          <rPr>
            <b/>
            <sz val="9"/>
            <color indexed="81"/>
            <rFont val="Tahoma"/>
            <family val="2"/>
            <charset val="204"/>
          </rPr>
          <t>OUKPC-001:</t>
        </r>
        <r>
          <rPr>
            <sz val="9"/>
            <color indexed="81"/>
            <rFont val="Tahoma"/>
            <family val="2"/>
            <charset val="204"/>
          </rPr>
          <t xml:space="preserve">
97,52 - проект театру Гоголя: дах, фасад, карнізи
</t>
        </r>
      </text>
    </comment>
    <comment ref="H11" authorId="0" shapeId="0">
      <text>
        <r>
          <rPr>
            <b/>
            <sz val="9"/>
            <color indexed="81"/>
            <rFont val="Tahoma"/>
            <family val="2"/>
            <charset val="204"/>
          </rPr>
          <t xml:space="preserve">OUKPC-001:
550,0 Диканька Галерея Башкірцевої
</t>
        </r>
      </text>
    </comment>
  </commentList>
</comments>
</file>

<file path=xl/sharedStrings.xml><?xml version="1.0" encoding="utf-8"?>
<sst xmlns="http://schemas.openxmlformats.org/spreadsheetml/2006/main" count="603" uniqueCount="224">
  <si>
    <t>8.2.1. Проведення дебатів, "круглих столів", семінарів, конференцій, форумів та громадських слухань щодо духовного розвитку суспільства, міжконфесійних та міжнаціональних відносин, розвитку релігійно-християнських, громадських організацій, національно-культурних товариств, благодійництва, волонтерства тощо за участю представників релігійних та національно-культурних організацій, органів виконавчої влади, місцевого самоврядування, громадськості, науковців з метою забезпечення толерантного ставлення до різних конфесій течій і напрямків, нейтралізації проявів дискримінації на релігійному ґрунті, забезпечення міжнаціональної злагоди. Видавати матеріали за підсумками роботи "круглих столів", семінарів, конференцій, форумів та громадських слухань</t>
  </si>
  <si>
    <t>Надання організаційно-методичної підтримки в проведенні заходів, спрямованих на забезпечення гармонізації міжконфесійних та міжнаціональних відносин Організація та проведення заходів із відзначення релігійно-громадських свят</t>
  </si>
  <si>
    <t>8.2.2. Сприяння поширенню соціальної реклами в області, спрямованої на піднесення та зміцнення духовно-моральних цінностей суспільства, змінення міжнаціональних відносин та роз’яснення їх ролі у забезпеченні дотримання прав людини і громадянина, розвитку національної самобутності громадян України. Сприяння висвітленню у засобах масової інформації питань у сфері державно-церковних та національно-культурних відносин, розширивши час використання ефірного простору для духовно-просвітницьких програм, у тому числі за участю релігійних організацій та національно-культурних товариств</t>
  </si>
  <si>
    <t>РАЗОМ:
Обласний бюджет</t>
  </si>
  <si>
    <t>Державний бюджет по програмі</t>
  </si>
  <si>
    <t>Місцеві бюджети по програмі</t>
  </si>
  <si>
    <t>Очікувані джерела фінансування</t>
  </si>
  <si>
    <t>Строк програми по роках</t>
  </si>
  <si>
    <t>Частка у % від загального обсягу фінансування</t>
  </si>
  <si>
    <t xml:space="preserve">2018 р. </t>
  </si>
  <si>
    <t>Обсяг коштів, усього, у тому числі:</t>
  </si>
  <si>
    <t>державний бюджет</t>
  </si>
  <si>
    <t>обласний бюджет</t>
  </si>
  <si>
    <t>районні, міські бюджети</t>
  </si>
  <si>
    <t>Відповідно до  асигнувань, передбачених кошторисом</t>
  </si>
  <si>
    <t>інші джерела</t>
  </si>
  <si>
    <t>4.6.3. Забезпечити підготовку та проведення заходів з відзначення 250-річчя від дня народжнення зачинателя нової української літературної мови та літератури І.П. Котляревського</t>
  </si>
  <si>
    <t>2018-2019</t>
  </si>
  <si>
    <t>4.6.2. Створення  фільмів про І.П. Котляревського та В.І. Вернадського</t>
  </si>
  <si>
    <t>7.2.2. Забезпечення охорони, обслуговування території та збереження "Могили жертв репресій 1920-х початку 50-х років в урочищі Триби" Полтавського району та пам’ятника Івану Мазепі у м. Полтава</t>
  </si>
  <si>
    <t>2. Духовне та естетичне виховання дітей та молоді. Розвиток навчальних закладів галузі культури. Мистецька освіта.</t>
  </si>
  <si>
    <t>3. Підтримка обласних театрально-видовищних закладів культури</t>
  </si>
  <si>
    <t>8.  Розвиток міжконфесійних та міжнаціональних відносин</t>
  </si>
  <si>
    <t>4. Організація культурного дозвілля населення і розвиток аматорського мистецтва. Дослідження, збереження та відродження традиційної  народної культури, її самобутності 
у контексті європейських цінностей</t>
  </si>
  <si>
    <t xml:space="preserve">6. Вивчення, збереження та використання матеріальної та духовної культури в музеях та заповідниках, захист традиційного характеру середовища та культурних ресурсів в інтересах
нинішнього та майбутніх поколінь </t>
  </si>
  <si>
    <t xml:space="preserve">4.2.6. Закупівля високохудожніх, а також суспільно значимих творів полтавських письменників, історико-краєзнавчої літератури, патріотичної, дитячої, мемуарів видатних людей краю, спогадів учасників Революції гідності та АТО та літератури, присвяченої цим подіям
</t>
  </si>
  <si>
    <t xml:space="preserve">Забезпечення нагляду за будівельними та ремонтними роботами. Надання якісних послуг з централізованого господарського обслуговування  </t>
  </si>
  <si>
    <t>1.4.1. Забезпечення своєчасного та якісного технічного нагляду за будівництвом та капітальним ремонтом, складання і надання кошторисної, звітної, фінансової документації,  надання якісних послуг з централізованого господарського обслуговування. Забезпечення внутрішнього фінансового контролю</t>
  </si>
  <si>
    <t xml:space="preserve">4.5.2. Сприяння реалізації проектів міжнародної технічної допомоги та програм із залученням коштів іноземних донорських організацій. Співфінансування дольової участі у міжнародних грантових проектах  </t>
  </si>
  <si>
    <t>бюджети сіл, селищ, об'єднаних територіальних громад</t>
  </si>
  <si>
    <t>5.1.3. Забезпечення оцифрування матеріалів з фондів бібліотек та музеїв з метою створення можливості електронного доступу до них.
Впровадження технології біозахисту бібліотечних фондів. Придбання для документосховищ систем контролю мікроклімату та засобів зберігання. Впровадження у роботу обласних бібліотек електронних систем обслуговування читачів та управління бібліотечними фондами. Створення електронної бібліотеки</t>
  </si>
  <si>
    <t>5.1.2. Розвиток бібліотечної справи: поповнення, збереження фондів, інформатизація бібліотек, створення електронних ресурсів, тощо</t>
  </si>
  <si>
    <t>4.7.1 Організація проведення всеукраїнських та регіональних кінофестивалів, прем'єрних та ретроспективних показів вітчизняних та зарубіжних художніх, документальних, просвітницьких, анімаційних і авторських фільмів, фільмів для дитячої аудиторії та фільмів-дебютів, зустрічей з творчими групами діячів кіномистецтва, участь представників області міжнародних кінофестивалях і ретроспективних кінопоказах, інших заходів у сфері кіно і телебачення</t>
  </si>
  <si>
    <t>Створення безбар'єрного життєвого середовища для людей з інвалідністю та інших маломобільних груп населення</t>
  </si>
  <si>
    <t>Відповідно до асигнувань, передбачених кошторисами, проектно- кошторисною документацією</t>
  </si>
  <si>
    <t>Відповідно до асигнувань, передбачених кошторисами</t>
  </si>
  <si>
    <t>Проведення ремонтно-будівельних робіт та поліпшення матеріально-технічної бази підприємств, установ, організацій і закладів культури державної та комунальної форми власності, що належать до базової мережі закладів культури місцевого та загальнодержавного рівнів (підпорядковані Міністерству культури України, районним державним адміністраціям, міськвиконкомам, об'єднаним територіальним громадам)</t>
  </si>
  <si>
    <t>Науково-просвітницька робота та інформаційне забезпечення</t>
  </si>
  <si>
    <t>Збереження і вдосконалення мережі закладів, діяльність яких спрямована на розвиток та популяризацію української культури, державної мови та аматорського мистецтва</t>
  </si>
  <si>
    <t>7.2.4. Виготовлення та реставрація пам’ятників, пам’ятних знаків, меморіальних дощок визначним діячам Полтавського краю, учасникам бойових дій на Сході України; меморіалізація подій, що передували та відбулися за Української революції 1917–1921 років, визначних постатей цієї епохи на території Полтавської області. Встановлення та утримання охоронних дощок та охоронних знаків на нерухомих пам'ятках</t>
  </si>
  <si>
    <t>Не потребує фінансування</t>
  </si>
  <si>
    <t>1.2.</t>
  </si>
  <si>
    <t xml:space="preserve">              Додаток до розділу 8.                                                                              
Показники витрат, що забезпечують виконання Програми  </t>
  </si>
  <si>
    <t>Обласний бюджет</t>
  </si>
  <si>
    <t>1.3.</t>
  </si>
  <si>
    <t>2.1.</t>
  </si>
  <si>
    <t>2.2.</t>
  </si>
  <si>
    <t>2.3.</t>
  </si>
  <si>
    <t>Популяризація та підтримка творчих здобутків талановитих земляків. Увічнення пам'яті про видатних земляків</t>
  </si>
  <si>
    <t>Прибрав обласний бюджет</t>
  </si>
  <si>
    <t xml:space="preserve">Забезпечення організації культурного дозвілля населення і зміцнення культурних традицій </t>
  </si>
  <si>
    <t xml:space="preserve">Забезпечення подальшого розвитку історико-культурних заповідників, забезпечення належного рівня їх збереження </t>
  </si>
  <si>
    <t>Забезпечення збереження популяризації духовного надбання нації (розвиток інфраструктури музеїв), забезпечення виставковою діяльністю</t>
  </si>
  <si>
    <t xml:space="preserve">Забезпечення доступу населення до надбань вітчизняного мистецтва шляхом показу театральних вистав та концертних програм театрами, концертними організаціями, 
колективами та окремими виконавцями </t>
  </si>
  <si>
    <t xml:space="preserve">Забезпечення інформування і задоволення творчих потреб, інтересів громадян, їх естетичне виховання, розвиток та збагачення духовного потенціалу </t>
  </si>
  <si>
    <t>Напрям 2. Духовне та естетичне виховання дітей та молоді. Розвиток навчальних закладів галузі культури. Мистецька освіта.</t>
  </si>
  <si>
    <t>Забезпечення надання початкової музичної, хореографічної освіти, з образотворчого мистецтва та художнього промислу. Здійснення заходів щодо збереження та розширення мережі початкових спеціалізованих мистецьких навчальних закладів, вищих закладів культури і мистецтва, удосконалення структури та змісту музично-естетичного виховання та освіти</t>
  </si>
  <si>
    <t>Разом по програмі</t>
  </si>
  <si>
    <t>Забезпечення належного стану пам'яток історії та культури. Реставрація та забезпечення збереження культурної спадщини. Застосування об'єктів культурної спадщини для провадження туристичної діяльності</t>
  </si>
  <si>
    <t>Забезпечення обліку та охорони об'єктів культурної спадщини</t>
  </si>
  <si>
    <t>Забезпечення присутності українського фільму на національному екранному просторі; забезпечення формування репертуару фільмів, затребуваних українським суспільством</t>
  </si>
  <si>
    <t xml:space="preserve">Сприяння всебічному розвитку та популяризації культури, мистецтва, відродженню і подальшому розвитку культурних традицій, популяризації досягнень української культури та мистецтва, створенню умов для творчої праці </t>
  </si>
  <si>
    <t>1.1.1. Проведення робіт із забезпечення повної доступності закладів культури, що належать до базової мережі місцевого рівня до потреб людей з інвалідністю та інших маломобільних груп населення</t>
  </si>
  <si>
    <t>1.2.1. Проведення робіт з термомодернізації, реконструкції, реставрації, капітального та поточного ремонтів будівель закладів культури і мистецтва, виготовлення та коригування проектно-кошторисної документації. Благоустрій прилеглих територій. Модернізація та встановлення сучасних охоронних, пожежних сигналізацій та систем відеоспостереження.</t>
  </si>
  <si>
    <t>1.3.1. Проведення робіт з реконструкції, реставрації, капітального та поточного ремонтів будівель закладів культури місцевого та загальнодержавного рівнів. Благоустрій прилеглих територій. Проведення робіт з термомодернізації будівель, здійснення заходів із заміщення природного газу альтернативними видами палива. Модернізація та встановлення сучасних охоронних, пожежних сигналізацій та систем відеоспостереження в закладах культури області, інші роботи та заходи</t>
  </si>
  <si>
    <t>1.4.</t>
  </si>
  <si>
    <t>2.1.1. Сприяти забезпеченню вільного та рівного доступу дітей різних категорій і соціальних верств населення до здобуття позашкільної освіти. Проводити роботу по збереженню існуючої мережі шкіл естетичного виховання, збільшенню контингенту, відкриттю нових відділів, філій та класів, створення належних умов для їх функціонування</t>
  </si>
  <si>
    <t>Обласний Бюджет</t>
  </si>
  <si>
    <t>Науково-методичне та дослідно-інформаційне забезпечення охорони культурної спадщини</t>
  </si>
  <si>
    <t>Місцеві бюджети</t>
  </si>
  <si>
    <t>Вивчення, збереження та захист пам'яток археології області</t>
  </si>
  <si>
    <t>Напрям 4. Організація культурного дозвілля населення і розвиток аматорського мистецтва. Дослідження, збереження та відродження традиційної
 народної культури, її самобутності у контексті європейських цінностей</t>
  </si>
  <si>
    <t>4.2.1. Сприяння реалізації творчих проектів та заходів обласних осередків національних творчих спілок</t>
  </si>
  <si>
    <t xml:space="preserve">4.2.2. Підтримка творчих ініціатив, культурно-мистецьких проектів інститутів громадянського суспільства на умовах, передбачених Постановою Кабінету Міністрів України від 12.10.2011 № 1049 (зі змінами)
</t>
  </si>
  <si>
    <t>Департаменти культури і туризму;  освіти і науки; , інформаційної діяльності та комунікацій з громадськістю облдержадміністарції, Управління у справах сім’ї, молоді та спорту облдержадміністарції</t>
  </si>
  <si>
    <t>Напрям 7. Збереження та охорона об’єктів культурної спадщини</t>
  </si>
  <si>
    <t>4.2.3. Сприяти обласним громадським організаціям інвалідів і ветеранів та їх спілкам, підприємствам та організаціям невиробничої сфери УТОГу та УТОСу, об'єднанням зазначених товариств у проведенні та участі у міжнародних, всеукраїнських, регіональних конкурсах, фестивалях, святах, оглядах, культурно-мистецьких акціях, творчих звітах, культурно-просвітницьких та громадсько-патріотичних заходах, тощо</t>
  </si>
  <si>
    <t>4.2.4. Виготовлення та поширення за допомогою засобів масової інформації, інформаційних агентств, інших засобів масової комунікації (зокрема, мережі Інтернет, соціальних мереж) текстових, фото-, відео-, графічних та інших інформаційних матеріалів, соціальної реклами, спрямованих на популяризацію культурно-мистецького життя Полтавщини, творчості провідних митців та діячів культури краю</t>
  </si>
  <si>
    <t xml:space="preserve">4.2.5. Забезпечення видання каталогів, збірників, буклетів, альбомів з історії та сьогодення духовного, культурно-мистецького життя Полтавщини та творчості провідних митців краю. </t>
  </si>
  <si>
    <t>Державний бюджет</t>
  </si>
  <si>
    <t>Розвиток сучасного мистецтва. Євроінтеграційна діяльність</t>
  </si>
  <si>
    <t xml:space="preserve">Розділ 5.
Напрями діяльності та заходи Комплексної Програми розвитку культури, мистецтва та охорони культурної спадщини 
в Полтавській області на 2018-2020 роки, обсяги і джерела фінансування, строки та етапи її виконання </t>
  </si>
  <si>
    <t>1.2.2. Поліпшення матеріально-технічної бази обласних закладів культури і мистецтва,  придбання сучасної техніки, обладнання, устаткування, меблів, автотранспортних засобів, музичних інструментів, сценічних костюмів для професійних колективів, тощо. Інформатизація установ культури і мистецтва, придбання програмного забезпечення, тощо.  Інші роботи та заходи</t>
  </si>
  <si>
    <t>4.3.1. Забезпечити збереження та сприяти розвитку базової мережі клубних закладів відповідно до чинного законодавства та мінімальних соціальних нормативів забезпечення населення клубними закладами та публічними бібліотеками. Запровадження нових форм діяльності клубних закладів, центрів народної творчості та культурно-освітніх центрів з урахуванням досвіду держав — членів ЄС</t>
  </si>
  <si>
    <t>5.1.1. Збереження існуючої мережі бібліотечних закладів, створення належних умов для функціонування обласних, міських, районних, сільських бібліотек, бібліотек об'єднаних територіальних громад області. Розробка та впровадження варіативних моделей бібліотечних мереж та окремих бібліотек відповідно до мінімальних соціальних нормативів забезпечення населення публічними бібліотеками</t>
  </si>
  <si>
    <t xml:space="preserve">6.1.1. Забезпечення подальшого розвитку історико-культурних заповідників області  (Історико-культурного заповідника "Більськ", Національного музею-заповідника М.В.Гоголя в с. Гоголеве Шишацького району) відповідно до концепцій їх розвитку та засад науково-дослідної та культурно-освітньої діяльності </t>
  </si>
  <si>
    <t xml:space="preserve">6.3.2. Поновити експозиції у музеях та заповідниках, створити нові розділи, музейні кімнати з представленням інформації про героїв АТО, волонтерів, громадян, які зробили значний внесок у зміцнення обороноздатності України
</t>
  </si>
  <si>
    <t>8.1.1. Забезпечити організацію та проведення заходів із відзначення релігійно-громадських свят. Проведення культурно-просвітницьких заходів, спрямованих на формування толерантності, поваги до історії, мови, традицій представників різних національностей: - до Міжнародного дня рідної мови; - До Дня слов'янської писемності; - до Дня Європи; - до Міжнародного дня толерантності; - до Міжнародного дня прав людини; - до Міжнародного дня пам'яті жертв Голокосту; - до вшанування пам'яті жертв депортацій із Криму; - до Днів пам'яті трагедії Бабиного Яру, тощо</t>
  </si>
  <si>
    <t>4.1.2. Забезпечення проведення Міжнародного фестивалю патріотичного документального кіно "КіноДок"</t>
  </si>
  <si>
    <t xml:space="preserve">8.1.2. Сприяти у проведенні фестивалів духовного співу, конкурсів, оглядів духовної творчості, виставок дитячих художніх творів та ін., в тому числі щорічного Відкритого регіонального фестивалю духовної музики "Небесні перевесла" </t>
  </si>
  <si>
    <t>8.1.3. Організація та проведення урочистої академії зі вшануванню небесного покровителя Полтави, преподобного Паїсія Величковського та вручення премії імені Паїсія Величковського номінантам за вагомий внесок у різні сфери суспільного життя</t>
  </si>
  <si>
    <t>8.1.4. Проведення молитовних сніданків у обласній державній адміністрації</t>
  </si>
  <si>
    <t>3.1.</t>
  </si>
  <si>
    <t>3.2.</t>
  </si>
  <si>
    <t>РАЗОМ: 
обласний бюджет по розділу</t>
  </si>
  <si>
    <t>Обласний бюджет по програмі</t>
  </si>
  <si>
    <t>№
з/п</t>
  </si>
  <si>
    <t>Назва напряму діяльності</t>
  </si>
  <si>
    <t xml:space="preserve">Перелік заходів програми </t>
  </si>
  <si>
    <t>Строк виконання заходу (рік)</t>
  </si>
  <si>
    <t>Виконавці</t>
  </si>
  <si>
    <t>Джерела фінансування</t>
  </si>
  <si>
    <t>Орієнтовний обсяг фінансування (тис.грн.)</t>
  </si>
  <si>
    <t>Всього</t>
  </si>
  <si>
    <t>2018 р.</t>
  </si>
  <si>
    <t>2019 р.</t>
  </si>
  <si>
    <t>2020 р.</t>
  </si>
  <si>
    <t>1.1.</t>
  </si>
  <si>
    <t xml:space="preserve">Напрям 5. 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 </t>
  </si>
  <si>
    <t>1. Будівництво, реконструкція, реставрація, ремонти закладів культури і мистецтва.
 Зміцнення матеріально-технічної бази, заходи з енергозбереження</t>
  </si>
  <si>
    <t>Напрям 1. Будівництво, реконструкція, реставрація, ремонти закладів культури і мистецтва.
 Зміцнення матеріально-технічної бази, заходи з енергозбереження</t>
  </si>
  <si>
    <t>4.1.</t>
  </si>
  <si>
    <t>4.2.</t>
  </si>
  <si>
    <t>2018-2020</t>
  </si>
  <si>
    <t>Відповідно до асигнувань, передбачених кошторисом</t>
  </si>
  <si>
    <t>4.3.</t>
  </si>
  <si>
    <t>5.1.</t>
  </si>
  <si>
    <r>
      <t xml:space="preserve">3.1.1. Фінансова підтримка </t>
    </r>
    <r>
      <rPr>
        <sz val="12"/>
        <rFont val="Arial"/>
        <family val="2"/>
        <charset val="204"/>
      </rPr>
      <t>Полтавського академічного обласного українського музично-драматичного театру ім.М.В.Гоголя, Полтавського академічного обласного театру ляльок, Полтавської обласної філармонії, Полтавського симфонічного оркестру</t>
    </r>
  </si>
  <si>
    <t>6.1.</t>
  </si>
  <si>
    <t>Вивчення, збереження, охорона та популяризація національного культурного надбання - пам'яток Музейного фонду України. Перетворення музеїв на одну з провідних соціальних інституцій у системі гуманітарного розвитку України, місце проведення якісного дозвілля</t>
  </si>
  <si>
    <t>Популяризація та пропаганда народної творчості. Збереження нематеріальної культурної спадщини</t>
  </si>
  <si>
    <t>РАЗОМ: 
по програмі</t>
  </si>
  <si>
    <t>4.2.7. Сприяти участі представників закладів культури і мистецтва, безпосередньо підпорядкованих Управлінню культури облдержадміністрації, окремих осіб або колективів, що займаються мистецьким аматорством, мистецтвом, професійних творчих працівників, працівників культури, професійних колективів, талановитих учнів початкових спеціалізованих мистецьких навчальних закладів (шкіл естетичного виховання), студентів вищих навчальних закладів культури та мистецтва, студентських аматорських колективів та виконавців у Всеукраїнських, Міжнародних, регіональних фестивалях, конференціях, виставках, конкурсах, концертах, оглядах, культурно-мистецьких акціях, творчих звітах, культурно-просвітницьких та громадсько-патріотичних заходах та інших заходах, надання фінансового сприяння проведенню зазначеними особами та колективами творчих звітів, сольних концертів, виставок творчих робіт у тому числі за кордоном</t>
  </si>
  <si>
    <t>4.2.8. Забезпечення виплат обласних премій у галузі літератури і мистецтва, культури.</t>
  </si>
  <si>
    <t>4.4.</t>
  </si>
  <si>
    <t>6.2.</t>
  </si>
  <si>
    <t>6.3.</t>
  </si>
  <si>
    <t>Наукова, виставкова та соціальна робота музейних закладів</t>
  </si>
  <si>
    <t>6.4.</t>
  </si>
  <si>
    <t>Модернізація матеріально-технічної бази музеїв, покращення умов зберігання музейних зібрань. Запровадження сучасних інформаційних технологій у практику музейної роботи</t>
  </si>
  <si>
    <t>6.4.1. Придбання та виготовлення сучасного виставкового, експозиційного та фондового обладнання</t>
  </si>
  <si>
    <t>6.4.2. Впровадження сучасних інформаційних, інтелектуальних, аудіо та відео технологій, інтелектуальних технологій у музейну діяльність, зокрема створення системи електронного обліку музейних предметів, цифрового реєстру музеїв і закладів музейного типу з актуальною інформацією для їх популяризації та управління</t>
  </si>
  <si>
    <t>7.1.</t>
  </si>
  <si>
    <t>7.3.</t>
  </si>
  <si>
    <t>7.4.</t>
  </si>
  <si>
    <t xml:space="preserve">2.1.3. Проводити всеукраїнські, регіональні, обласні конкурси і фестивалі серед учнів початкових спеціалізованих мистецьких навчальних закладів, студентів вищих навчальних закладів мистецтва та культури, у тому числі обласні відбіркові тури всеукраїнських конкурсів. Ознайомлювати широку громадськість з обдарованими юними талантами шляхом організації та проведення навчально-методичних та різноманітних обласних творчих мистецьких заходів для учнів та викладачів ПСМНЗ (ШЕВ): конкурси, фестивалі, олімпіади, виставки, пленери, концерти, та ін. </t>
  </si>
  <si>
    <t>2.2.1. Участь у розробці методичних рекомендацій, посібників з фахових питань. Збагачення та розширення навчального та концертного репертуару, видання авторських збірок, нотних, аудіо матеріалів провідних діячів мистецтва Полтавщини і України.</t>
  </si>
  <si>
    <t>2.2.2. Надання системної професійної допомоги викладачам початкових спеціалізованих мистецьких навчальних закладів у пошуках, розробці та застосуванні ефективних методів у роботі. Ознайомлення з методичними доробками викладачів, удосконалення передового досвіду провідних викладачів та надання методичної допомоги молодим викладачам. Проведення семінарів-практикумів, майстер-класів за участю провідних фахівців області, вищих навчальних закладів I – IV рівнів акредитації</t>
  </si>
  <si>
    <t>2.3.1. Організація, проведення та участь у благодійних заходах для дітей-сиріт, дітей, вихованців дитячих будинків, та дітей з особливими потребами</t>
  </si>
  <si>
    <t>Напрям 3. Підтримка обласних театрально-видовищних закладів культури</t>
  </si>
  <si>
    <t>3.1.2. Збереження (запис, архівування) творчих надбань театрів, філармонії, симфонічного оркестру</t>
  </si>
  <si>
    <t xml:space="preserve">3.2.1. Координація діяльності театрів, концертних організацій, пов'язаної з організацією та проведенням гастрольних заходів на території України; забезпечення доступу усіх верств населення до творчих здобутків театрально-видовищних закладів культури 
</t>
  </si>
  <si>
    <t>4.4.1. Проведення фольклорно-етнографічних експедицій, творчих лабораторій. Розшифровка та обробка отриманих матеріалів та їх видання</t>
  </si>
  <si>
    <t>Проведення ремонтно-будівельних робіт та поліпшення матеріально-технічної бази підприємств, установ, організацій і закладів культури комунальної форми власності, що належать до базової мережі закладів культури місцевого рівня, підпорядкованих Департаменту культури і туризму облдержадміністрації</t>
  </si>
  <si>
    <t>4.3.2. Проведення семінарів-практикумів, майстер-класів, засідань клубів, оглядів-конкурсів та фестивалів народної творчості, атестація самодіяльних колективів та інш.</t>
  </si>
  <si>
    <t>4.4.2. Створення єдиної інтегрованої електронної бази даних щодо культурно-просвітницької діяльності аматорських колективів, фольклору та етнографії із залученням відео- та фотоматеріалів. Сприяння відродженню осередків традиційних художніх ремесел і промислів. Методична підтримка майстрів народного мистецтва та народних художніх промислів. Створення реєстру майстрів народного мистецтва та народних художніх промислів. Сприяння розробці та популяризації туристично-культурних продуктів з використанням нематеріальної культурної спадщини</t>
  </si>
  <si>
    <t>4.5.</t>
  </si>
  <si>
    <t>4.5.1. Підтримка нових форм художнього самовираження. Розвиток, популяризація та промоція сучасного мистецтва. Презентація культури області в міжнародних програмах міжкультурного діалогу. Вивчення та адаптація міжнародного культурного досвіду. Підтримка участі працівників сфери культури та митців області у міжнародних семінарах, конференція та проектах</t>
  </si>
  <si>
    <t>4.6.</t>
  </si>
  <si>
    <t>4.6.1. Створення єдиної комп’ютерної бази даних видатних земляків Полтавщини; висвітлення в обласних ЗМІ життя і діяльності видатних полтавців; організація та проведення урочистих масових заходів, наукових форумів, конференцій, семінарів, спрямованих на висвітлення історії Полтавщини, діяльності видатних земляків; встановлення контактів з міжнародними організаціями, що мають відомості про діяльність видатних земляків, проведення з ними спільних заходів; видання збірників наукових праць за матеріалами проведених наукових форумів, конференцій, семінарів, присвячених історії Полтавщини, діяльності видатних земляків</t>
  </si>
  <si>
    <t>4.7.</t>
  </si>
  <si>
    <t xml:space="preserve">Напрям 5. 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 </t>
  </si>
  <si>
    <t>5.1.4. Забезпечити формування DAISY- бібліотеки для осіб з проблемами зору на базі Полтавської обласної універсальної бібліотеки імені І.П.Котляревського. Придбання комп’ютерів для незрячих людей та книг шрифтом Брайля. Створення Центру обслуговування незрячих та слабозорих користувачів (спеціалізована комп'ютерна техніка та ліцензоване програмне забезпечення)</t>
  </si>
  <si>
    <t xml:space="preserve">Напрям 6. Вивчення, збереження та використання матеріальної та духовної культури в музеях та заповідниках,
захист традиційного характеру середовища та культурних ресурсів в інтересах
нинішнього та майбутніх поколінь </t>
  </si>
  <si>
    <t xml:space="preserve">6.2.1. Забезпечення подальшого розвитку Полтавського краєзнавчого музею імені Василя Кричевського, інших установ музейного типу відповідно до концепцій їхнього розвитку та засад науково-дослідної та культурно-освітньої діяльності </t>
  </si>
  <si>
    <t>6.3.1. Проведення перевірки сучасного стану формування експозицій та виставкових площ, здійснення реекспозицій у музейних закладах області, що зберігають державну частину Музейного фонду України з урахуванням положень Закону України "Про засудження комуністичного та націонал-соціалістичного (нацистського) тоталітарних режимів в Україні та заборону пропаганди їхньої символіки" та Указу Президента України "Про Стратегію національно патріотичного виховання дітей та молоді на 2016-2020 роки"</t>
  </si>
  <si>
    <t xml:space="preserve">6.3.3. Поповнення фондових зібрань та музейних колекцій обласних музеїв та заповідників </t>
  </si>
  <si>
    <t>6.3.4. Організаційна та наукова робота щодо створення нових комунальних музеїв та заповідників</t>
  </si>
  <si>
    <t>6.5.</t>
  </si>
  <si>
    <t>6.5.1. Організація, проведення та фінансова підтримка наукових, науково-методичних  конференцій, читань, семінарів, круглих столів, тренінгів, семінарів-практикумів з питань діяльності музеїв та заповідників, музейних комунікацій та впровадження сучасних технологій у музейну практику; участь у міжнародних та всеукраїнських тематичних заходах</t>
  </si>
  <si>
    <t xml:space="preserve">6.5.2. Підготовка та видання друкованих матеріалів з питань музейної справи, наукового вивчення та охорони об'єктів культурної спадщини Полтавської області матеріалів наукових конференцій, видання каталогів, альбомів, путівників та іншої презентаційної друкованої продукції </t>
  </si>
  <si>
    <t>6.5.3. Забезпечення організації та проведення стаціонарних та тематичних пересувних виставок.</t>
  </si>
  <si>
    <t>7.1.1. Організація укладання та випуску порайонових випусків «Зводу пам’яток історії та культури. Полтавська область"</t>
  </si>
  <si>
    <t>7.1.2. Виготовлення облікової документації (облікових карток/паспортів, актів технічного стану, коротких історичних довідок, майнової оцінки) на об'єкти та пам'ятки культурної спадщини області</t>
  </si>
  <si>
    <t>7.1.3. Організаційно-технічне забезпечення роботи Консультативної ради з питань охорони культурної спадщини при Управлінні культури облдержадміністрації та  участі науковців області у діяльності Експертної комісії з розгляду питань занесення об'єктів культурної спадщини до Державного реєстру нерухомих пам'яток України, Науково-методичної ради з питань охорони культурної спадщини, Музейної ради Міністерства культури України</t>
  </si>
  <si>
    <t>7.2.1. Виготовлення та коригування проектно-кошторисної документації для ремонтно-реставраційних робіт та робіт з пристосування пам’яток (об’єктів, щойновиявлених об’єктів) культурної спадщини області різних форм власності. Забезпечення проведення робіт з консервації, реставрації, реабілітації, музеєфікації, ремонту та пристосування пам’яток (об’єктів, щойновиявлених об’єктів) культурної спадщини області різних форм власності</t>
  </si>
  <si>
    <t xml:space="preserve">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t>
  </si>
  <si>
    <t>2.1.2. Сприяти зміцненню та розвитку матеріально-технічної бази позашкільних спеціалізованих мистецьких навчальних закладів, придбанню технічних засобів навчання, комп'ютерної техніки, музичних інструментів, звукопідсилюючої апаратури, придбання та пошив костюмів і взуття, поповнення бібліотечних фондів  нотною літературою, підручниками, та ін.</t>
  </si>
  <si>
    <t>7.2.</t>
  </si>
  <si>
    <t xml:space="preserve">7.2.3. Проведення проектних та ремонтно-реставраційних робіт на щойновиявленому об'єкті культурної спадщини "Могила жертв репресій 1920-х початку 50-х років" в урочищі Триби" Полтавського району </t>
  </si>
  <si>
    <t>Департамент культури і туризму облдержадміністрації, Департамент будівництва, містобудування і архітектури та житлово-комунального господарства облдержадміністрації, обласні заклади культури і мистецтв</t>
  </si>
  <si>
    <t>Департамент культури і туризму облдержадміністарції, обласні заклади культури та мистецтва</t>
  </si>
  <si>
    <t>Департамент культури і туризму облдержадміністарції, районні державні адміністрації, міськвиконкоми, об'єднані територіальні громади, Департамент будівництва, містобудування і архітектури та житлово-комунального господарства облдержадміністрації</t>
  </si>
  <si>
    <t>Департамент культури і туризму облдержадміністарції, Обласний центр народної творчості та культурно-освітньої роботи</t>
  </si>
  <si>
    <t>Департамент культури і туризму облдержадміністарції, районні державні адміністрації, міськвиконкоми, об’єднані територіальні громади</t>
  </si>
  <si>
    <t>Департамент культури і туризму облдержадміністарції,  районні державні адміністрації, міськвиконкоми, об’єднані територіальні громади</t>
  </si>
  <si>
    <t>Департамент культури і туризму облдержадміністарції, Обласний методичний кабінет навчальних закладів мистецтва та культури, Полтавське музичне училище ім. М.В. Лисенка, Гадяцький коледж культури і мистецтв ім. І.П.Котляревського</t>
  </si>
  <si>
    <t>Департамент культури і туризму облдержадміністарції, Обласний методичний кабінет навчальних закладів мистецтва та культури</t>
  </si>
  <si>
    <t>Департамент культури і туризму облдержадміністарції, Обласний методичний кабінет навчальних закладів мистецтва та культури, обласні заклади культури та мистецтва</t>
  </si>
  <si>
    <t>7. Збереження та охорона обєктів культурної спадщини</t>
  </si>
  <si>
    <t>Департамент культури і туризму облдержадміністарції, Полтавський академічний обласний український музично-драматичний театр ім.М.В.Гоголя, Полтавський академічний обласний театр ляльок, Полтавська обласна філармонія, Полтавський симфонічний оркестр</t>
  </si>
  <si>
    <t>Департамент культури і туризму облдержадміністарції, обласні комунальні театрально-видовищні заклади, Філія ПАТ «НСТУ» «Полтавська регіональна дирекція «Лтава»</t>
  </si>
  <si>
    <t>Департамент культури і туризму облдержадміністарції, обласні комунальні театрально-видовищні заклади</t>
  </si>
  <si>
    <t>4.1.1. Забезпечення організації та проведення культурно-мистецьких і просвітницьких заходів (у тому числі міжнародних, всеукраїнських, регіональних, відкритих обласних, обласних фестивалів, свят, гала-концертів, оглядів, конкурсів, нарад, конференцій, круглих столів, семінарів, тощо) відповідно до планів роботи Міністерства культури України, обласної державної адміністрації, обласної ради та Департамент культури і туризму облдержадміністарції на поточний рік</t>
  </si>
  <si>
    <t>Департамент культури і туризму облдержадміністарції</t>
  </si>
  <si>
    <t>Департамент культури і туризму облдержадміністарції спільно з громадськими організаціями та професійними спілками</t>
  </si>
  <si>
    <t>Департамент культури і туризму облдержадміністарції, Обласний центр народної творчості та культурно-освітньої роботи, районні державні адміністрації, міськвиконкоми, об’єднані територіальні громади</t>
  </si>
  <si>
    <t>Департамент культури і туризму облдержадміністарції, Обласний центр народної творчості та культурно-освітньої роботи, Полтавський краєзнавчий музей ім. Василя Кричевського</t>
  </si>
  <si>
    <t>Департамент культури і туризму облдержадміністарції, Департамент освіти і науки облдержадміністрації, Департамент інформаційної діяльності та комунікацій з громадськістю облдержадміністрації</t>
  </si>
  <si>
    <t xml:space="preserve">Департамент культури і туризму облдержадміністарції, Департамент інформаційної діяльності та комунікацій з громадськістю облдержадміністрації </t>
  </si>
  <si>
    <t>Департамент культури і туризму облдержадміністарції, Департамент інформаційної діяльності та комунікацій з громадськістю облдержадміністрації, Департамент освіти і науки облдержадміністрації</t>
  </si>
  <si>
    <t>Департамент культури і туризму облдержадміністарції, Районні державні адміністрації, міськвиконкоми, об’єднані територіальні громади</t>
  </si>
  <si>
    <t>Департамент культури і туризму облдержадміністарції, обласні бібліотеки</t>
  </si>
  <si>
    <t>Департамент культури і туризму облдержадміністарції, Обласна універсальна наукова бібліотека ім.І.П.Котляревського</t>
  </si>
  <si>
    <t>Департамент культури і туризму облдержадміністарції, ІКЗ "Більськ",  Національний музей-заповідник М.В.Гоголя</t>
  </si>
  <si>
    <t>Департамент культури і туризму облдержадміністарції,  Полтавський краєзнавчий музей імені Василя Кричевського, Центр охорони та досліджень пам'яток археології</t>
  </si>
  <si>
    <t>Департамент культури і туризму облдержадміністарції,  Полтавський краєзнавчий музей імені Василя Кричевського</t>
  </si>
  <si>
    <t>Департамент культури і туризму облдержадміністарції, Полтавський краєзнавчий музей імені Василя Кричевського, районні державні адміністрації, міськвиконкоми, об’єднані територіальні громади</t>
  </si>
  <si>
    <t>Департамент культури і туризму облдержадміністарції, Полтавський краєзнавчий музей імені Василя Кричевського, обласні музейні заклади та заповідники</t>
  </si>
  <si>
    <t xml:space="preserve">Департамент культури і туризму облдержадміністарції, Полтавський краєзнавчий музей імені Василя Кричевського, районні державні адміністрації, міськвиконкоми, об’єднані територіальні громади </t>
  </si>
  <si>
    <t>Департамент культури і туризму облдержадміністарції, обласні музейні заклади та заповідники</t>
  </si>
  <si>
    <t xml:space="preserve">Департамент культури і туризму облдержадміністарції, обласні музейні заклади та заповідники </t>
  </si>
  <si>
    <t>Департамент культури і туризму облдержадміністарції, районні державні адміністрації, міськвиконкоми, об’єднані територіальні громади, Полтавський краєзнавчий музей імені Василя Кричевського</t>
  </si>
  <si>
    <t>Департамент культури і туризму облдержадміністарції, Полтавський краєзнавчий музей імені Василя Кричевського, Центр охорони та досліджень пам'яток археології</t>
  </si>
  <si>
    <t>Департамент культури і туризму облдержадміністарції, Департамент будівництва, містобудування і архітектури та житлово-комунального господарства облдержадміністрації,  Управління Служби безпеки України в Полтавській області</t>
  </si>
  <si>
    <t>Департамент культури і туризму облдержадміністарції, Полтавський краєзнавчий музей імені Василя Кричевського</t>
  </si>
  <si>
    <t>Департамент культури і туризму облдержадміністарції, Департамент будівництва, містобудування і архітектури та житлово-комунального господарства облдержадміністрації</t>
  </si>
  <si>
    <t>Департамент культури і туризму облдержадміністарції, Департамент будівництва, містобудування і архітектури та житлово-комунального господарства облдержадміністрації, обласні музейні заклади та заповідники</t>
  </si>
  <si>
    <t>Департамент культури і туризму облдержадміністарції, Державний архів Полтавської області, обласні музейні заклади та заповідники</t>
  </si>
  <si>
    <t>Департамент культури і туризму облдержадміністарції, Департамент інформаційної діяльності та комунікацій з громадськістю облдержадміністрації</t>
  </si>
  <si>
    <t>Департамент культури і туризму облдержадміністрації, Департамент будівництва, містобудування і архітектури та житлово-комунального господарства облдержадміністрації, районні державні адміністрації, міськвиконкоми, об’єднані територіальні громади</t>
  </si>
  <si>
    <t>Здійснення навчально-методичного забезпечення діяльності навчальних закладів, надання їм кваліфікаційно-професійної допомоги</t>
  </si>
  <si>
    <t>Соціальна робота щодо адаптації дітей з особливими потребами</t>
  </si>
  <si>
    <t>8.1.</t>
  </si>
  <si>
    <t>8.2.</t>
  </si>
  <si>
    <t>7.3.1. Організація наукових досліджень та охорони археологічної спадщини області. Забезпечення обстеження об’єктів археологічної  спадщини та пам'яток археології. Проведення науково-рятівних досліджень об’єктів археологічної  спадщини та пам'яток археології що руйнуються внаслідок господарської діяльності людини та природних факторів</t>
  </si>
  <si>
    <t>7.4.1. Проведення міжнародних, всеукраїнських регіональних  історико-краєзнавчих конференцій, семінарів, круглих столів, нарад з питань наукового вивчення та охорони об'єктів культурної спадщини Полтавської області</t>
  </si>
  <si>
    <t>7.4.2. Забезпечення впровадження інтернет-проекту "Історична карта Полтавщини"</t>
  </si>
  <si>
    <t>Напрям 8.  Розвиток міжконфесійних та міжнаціональних відносин</t>
  </si>
  <si>
    <t>Обласний бюджет, централізовані заходи</t>
  </si>
  <si>
    <t>2019-2020</t>
  </si>
  <si>
    <t>7.2.5. Виготовлення та встановлення пам’ятного знаку Кирилу Осьмаку в смт Шишаки</t>
  </si>
  <si>
    <t>7.2.6. Виготовлення та встановлення памятника Симону Петлюрі в м. Полтава</t>
  </si>
  <si>
    <t>7.2.7. Реалізація проекту відкритого громадського простору "Територія Майдану" у м. Полтава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</si>
</sst>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_(* #,##0.00_);_(* \(#,##0.00\);_(* &quot;-&quot;??_);_(@_)"/>
    <numFmt numFmtId="166" formatCode="#,##0.000"/>
  </numFmts>
  <fonts count="26" x14ac:knownFonts="1">
    <font>
      <sz val="10"/>
      <name val="Arial"/>
    </font>
    <font>
      <sz val="10"/>
      <name val="Arial"/>
      <family val="2"/>
      <charset val="204"/>
    </font>
    <font>
      <b/>
      <sz val="16"/>
      <name val="Arial"/>
      <family val="2"/>
      <charset val="204"/>
    </font>
    <font>
      <sz val="12"/>
      <color indexed="8"/>
      <name val="Calibri"/>
      <family val="2"/>
      <charset val="204"/>
    </font>
    <font>
      <sz val="11"/>
      <color indexed="8"/>
      <name val="Calibri"/>
      <family val="2"/>
      <charset val="204"/>
    </font>
    <font>
      <b/>
      <sz val="12"/>
      <name val="Arial"/>
      <family val="2"/>
      <charset val="204"/>
    </font>
    <font>
      <sz val="12"/>
      <color indexed="8"/>
      <name val="Arial"/>
      <family val="2"/>
      <charset val="204"/>
    </font>
    <font>
      <sz val="16"/>
      <color indexed="8"/>
      <name val="Arial"/>
      <family val="2"/>
      <charset val="204"/>
    </font>
    <font>
      <b/>
      <sz val="14"/>
      <name val="Arial"/>
      <family val="2"/>
      <charset val="204"/>
    </font>
    <font>
      <sz val="12"/>
      <name val="Arial"/>
      <family val="2"/>
      <charset val="204"/>
    </font>
    <font>
      <sz val="12"/>
      <color indexed="10"/>
      <name val="Arial"/>
      <family val="2"/>
      <charset val="204"/>
    </font>
    <font>
      <sz val="12"/>
      <color indexed="10"/>
      <name val="Calibri"/>
      <family val="2"/>
      <charset val="204"/>
    </font>
    <font>
      <sz val="10"/>
      <name val="Arial"/>
      <family val="2"/>
      <charset val="204"/>
    </font>
    <font>
      <sz val="14"/>
      <color indexed="8"/>
      <name val="Calibri"/>
      <family val="2"/>
      <charset val="204"/>
    </font>
    <font>
      <sz val="11"/>
      <color indexed="8"/>
      <name val="Arial"/>
      <family val="2"/>
      <charset val="204"/>
    </font>
    <font>
      <sz val="12"/>
      <name val="Times New Roman"/>
      <family val="1"/>
      <charset val="204"/>
    </font>
    <font>
      <b/>
      <sz val="16"/>
      <color indexed="8"/>
      <name val="Arial"/>
      <family val="2"/>
      <charset val="204"/>
    </font>
    <font>
      <sz val="14"/>
      <color indexed="8"/>
      <name val="Arial"/>
      <family val="2"/>
      <charset val="204"/>
    </font>
    <font>
      <b/>
      <sz val="14"/>
      <color indexed="8"/>
      <name val="Arial"/>
      <family val="2"/>
      <charset val="204"/>
    </font>
    <font>
      <b/>
      <sz val="14"/>
      <color indexed="8"/>
      <name val="Calibri"/>
      <family val="2"/>
      <charset val="204"/>
    </font>
    <font>
      <sz val="12"/>
      <color indexed="8"/>
      <name val="Times New Roman"/>
      <family val="1"/>
      <charset val="204"/>
    </font>
    <font>
      <sz val="8"/>
      <name val="Arial"/>
      <family val="2"/>
      <charset val="204"/>
    </font>
    <font>
      <sz val="9"/>
      <color indexed="81"/>
      <name val="Tahoma"/>
      <family val="2"/>
      <charset val="204"/>
    </font>
    <font>
      <b/>
      <sz val="9"/>
      <color indexed="81"/>
      <name val="Tahoma"/>
      <family val="2"/>
      <charset val="204"/>
    </font>
    <font>
      <sz val="11"/>
      <color theme="1"/>
      <name val="Calibri"/>
      <family val="2"/>
      <charset val="204"/>
      <scheme val="minor"/>
    </font>
    <font>
      <sz val="12"/>
      <color theme="1"/>
      <name val="Arial"/>
      <family val="2"/>
      <charset val="204"/>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24" fillId="0" borderId="0"/>
    <xf numFmtId="165" fontId="1" fillId="0" borderId="0" applyFont="0" applyFill="0" applyBorder="0" applyAlignment="0" applyProtection="0"/>
    <xf numFmtId="164" fontId="4" fillId="0" borderId="0" applyFont="0" applyFill="0" applyBorder="0" applyAlignment="0" applyProtection="0"/>
  </cellStyleXfs>
  <cellXfs count="188">
    <xf numFmtId="0" fontId="0" fillId="0" borderId="0" xfId="0"/>
    <xf numFmtId="0" fontId="4" fillId="0" borderId="0" xfId="0" applyFont="1"/>
    <xf numFmtId="0" fontId="5" fillId="2" borderId="1" xfId="0" applyNumberFormat="1" applyFont="1" applyFill="1" applyBorder="1" applyAlignment="1">
      <alignment horizontal="center" vertical="center" wrapText="1"/>
    </xf>
    <xf numFmtId="0" fontId="7" fillId="0" borderId="0" xfId="0" applyFont="1"/>
    <xf numFmtId="0" fontId="9" fillId="0" borderId="1" xfId="0" applyNumberFormat="1" applyFont="1" applyFill="1" applyBorder="1" applyAlignment="1">
      <alignment horizontal="left" vertical="top" wrapText="1"/>
    </xf>
    <xf numFmtId="0" fontId="9" fillId="0" borderId="1" xfId="0" quotePrefix="1" applyNumberFormat="1" applyFont="1" applyFill="1" applyBorder="1" applyAlignment="1">
      <alignment horizontal="left" vertical="top" wrapText="1"/>
    </xf>
    <xf numFmtId="0" fontId="9" fillId="0" borderId="1" xfId="0" applyNumberFormat="1" applyFont="1" applyFill="1" applyBorder="1" applyAlignment="1">
      <alignment horizontal="center" vertical="top" wrapText="1"/>
    </xf>
    <xf numFmtId="2" fontId="9" fillId="0" borderId="1" xfId="0" applyNumberFormat="1" applyFont="1" applyFill="1" applyBorder="1" applyAlignment="1">
      <alignment horizontal="right" vertical="center" wrapText="1"/>
    </xf>
    <xf numFmtId="2" fontId="5" fillId="0" borderId="1" xfId="0" applyNumberFormat="1" applyFont="1" applyFill="1" applyBorder="1" applyAlignment="1">
      <alignment horizontal="right" vertical="center" wrapText="1"/>
    </xf>
    <xf numFmtId="0" fontId="9" fillId="0" borderId="1" xfId="0" applyFont="1" applyFill="1" applyBorder="1" applyAlignment="1">
      <alignment horizontal="left" vertical="top" wrapText="1"/>
    </xf>
    <xf numFmtId="165" fontId="9" fillId="0" borderId="1" xfId="2" applyFont="1" applyFill="1" applyBorder="1" applyAlignment="1">
      <alignment horizontal="right" vertical="center" wrapText="1"/>
    </xf>
    <xf numFmtId="2" fontId="9" fillId="0" borderId="1"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2" fontId="9" fillId="0" borderId="1" xfId="2" applyNumberFormat="1" applyFont="1" applyFill="1" applyBorder="1" applyAlignment="1">
      <alignment horizontal="right" vertical="center" wrapText="1"/>
    </xf>
    <xf numFmtId="2" fontId="12" fillId="0" borderId="1" xfId="0" applyNumberFormat="1" applyFont="1" applyFill="1" applyBorder="1" applyAlignment="1">
      <alignment horizontal="left" vertical="top" wrapText="1"/>
    </xf>
    <xf numFmtId="165" fontId="5" fillId="0" borderId="1" xfId="2" applyFont="1" applyFill="1" applyBorder="1" applyAlignment="1">
      <alignment horizontal="right" vertical="center" wrapText="1"/>
    </xf>
    <xf numFmtId="0" fontId="12" fillId="0" borderId="1" xfId="0" applyFont="1" applyFill="1" applyBorder="1" applyAlignment="1">
      <alignment horizontal="left" vertical="top" wrapText="1"/>
    </xf>
    <xf numFmtId="0" fontId="4" fillId="0" borderId="1" xfId="0" applyFont="1" applyBorder="1"/>
    <xf numFmtId="0" fontId="12" fillId="0" borderId="1" xfId="0" applyNumberFormat="1" applyFont="1" applyFill="1" applyBorder="1" applyAlignment="1">
      <alignment horizontal="left" vertical="top" wrapText="1"/>
    </xf>
    <xf numFmtId="0" fontId="9" fillId="0" borderId="1" xfId="0" applyNumberFormat="1" applyFont="1" applyFill="1" applyBorder="1" applyAlignment="1">
      <alignment vertical="top" wrapText="1"/>
    </xf>
    <xf numFmtId="2" fontId="12" fillId="0" borderId="1" xfId="0" applyNumberFormat="1" applyFont="1" applyFill="1" applyBorder="1" applyAlignment="1">
      <alignment vertical="top" wrapText="1"/>
    </xf>
    <xf numFmtId="0" fontId="9" fillId="0" borderId="1" xfId="0" quotePrefix="1" applyNumberFormat="1" applyFont="1" applyFill="1" applyBorder="1" applyAlignment="1">
      <alignment vertical="top" wrapText="1"/>
    </xf>
    <xf numFmtId="49"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vertical="top" wrapText="1"/>
    </xf>
    <xf numFmtId="2" fontId="6" fillId="0" borderId="1" xfId="0" applyNumberFormat="1" applyFont="1" applyBorder="1"/>
    <xf numFmtId="0" fontId="6" fillId="0" borderId="1" xfId="0" applyFont="1" applyBorder="1" applyAlignment="1">
      <alignment horizontal="right" vertical="center"/>
    </xf>
    <xf numFmtId="2" fontId="12" fillId="0" borderId="1" xfId="0" applyNumberFormat="1" applyFont="1" applyFill="1" applyBorder="1" applyAlignment="1">
      <alignment vertical="center" wrapText="1"/>
    </xf>
    <xf numFmtId="166" fontId="12" fillId="0" borderId="1" xfId="0" applyNumberFormat="1" applyFont="1" applyFill="1" applyBorder="1" applyAlignment="1">
      <alignment vertical="center" wrapText="1"/>
    </xf>
    <xf numFmtId="166" fontId="12" fillId="0" borderId="1" xfId="0" applyNumberFormat="1" applyFont="1" applyFill="1" applyBorder="1" applyAlignment="1">
      <alignment vertical="top" wrapText="1"/>
    </xf>
    <xf numFmtId="165" fontId="9" fillId="2" borderId="1" xfId="2" applyFont="1" applyFill="1" applyBorder="1" applyAlignment="1">
      <alignment horizontal="right" vertical="center" wrapText="1"/>
    </xf>
    <xf numFmtId="2" fontId="9" fillId="2" borderId="1" xfId="2" applyNumberFormat="1" applyFont="1" applyFill="1" applyBorder="1" applyAlignment="1">
      <alignment horizontal="right" vertical="center" wrapText="1"/>
    </xf>
    <xf numFmtId="0" fontId="9" fillId="2" borderId="1" xfId="0" applyNumberFormat="1" applyFont="1" applyFill="1" applyBorder="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49" fontId="9" fillId="2" borderId="1" xfId="0" applyNumberFormat="1" applyFont="1" applyFill="1" applyBorder="1" applyAlignment="1">
      <alignment horizontal="left" vertical="top" wrapText="1"/>
    </xf>
    <xf numFmtId="0" fontId="7" fillId="0" borderId="1" xfId="0" applyFont="1" applyBorder="1"/>
    <xf numFmtId="0" fontId="12" fillId="0" borderId="1" xfId="0" applyNumberFormat="1" applyFont="1" applyFill="1" applyBorder="1" applyAlignment="1">
      <alignment vertical="top" wrapText="1"/>
    </xf>
    <xf numFmtId="0" fontId="5" fillId="0" borderId="0"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vertical="top" wrapText="1"/>
    </xf>
    <xf numFmtId="165" fontId="6" fillId="0" borderId="1" xfId="2" applyFont="1" applyFill="1" applyBorder="1" applyAlignment="1">
      <alignment horizontal="right" vertical="center"/>
    </xf>
    <xf numFmtId="0" fontId="5" fillId="0" borderId="1" xfId="0" applyNumberFormat="1" applyFont="1" applyFill="1" applyBorder="1" applyAlignment="1">
      <alignment horizontal="center" vertical="center" wrapText="1"/>
    </xf>
    <xf numFmtId="0" fontId="7" fillId="0" borderId="1" xfId="0" applyFont="1" applyFill="1" applyBorder="1"/>
    <xf numFmtId="0"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top"/>
    </xf>
    <xf numFmtId="0" fontId="6" fillId="0" borderId="1" xfId="0" applyFont="1" applyFill="1" applyBorder="1" applyAlignment="1">
      <alignment horizontal="right" vertical="center"/>
    </xf>
    <xf numFmtId="0" fontId="24" fillId="0" borderId="0" xfId="1"/>
    <xf numFmtId="0" fontId="19" fillId="0" borderId="0" xfId="1" applyFont="1" applyAlignment="1">
      <alignment vertical="center"/>
    </xf>
    <xf numFmtId="0" fontId="17" fillId="0" borderId="1" xfId="1" applyFont="1" applyBorder="1" applyAlignment="1">
      <alignment horizontal="center" vertical="center"/>
    </xf>
    <xf numFmtId="0" fontId="17" fillId="0" borderId="1" xfId="1" applyFont="1" applyBorder="1"/>
    <xf numFmtId="0" fontId="17" fillId="0" borderId="1" xfId="1" applyFont="1" applyBorder="1" applyAlignment="1">
      <alignment horizontal="left" wrapText="1" indent="2"/>
    </xf>
    <xf numFmtId="2" fontId="17" fillId="0" borderId="1" xfId="1" applyNumberFormat="1" applyFont="1" applyBorder="1"/>
    <xf numFmtId="0" fontId="20" fillId="0" borderId="0" xfId="1" applyFont="1"/>
    <xf numFmtId="2" fontId="24" fillId="0" borderId="0" xfId="1" applyNumberFormat="1"/>
    <xf numFmtId="2" fontId="17" fillId="0" borderId="1" xfId="1" applyNumberFormat="1" applyFont="1" applyBorder="1" applyAlignment="1">
      <alignment horizontal="right" vertical="center"/>
    </xf>
    <xf numFmtId="0" fontId="17" fillId="0" borderId="0" xfId="1" applyFont="1"/>
    <xf numFmtId="2" fontId="18" fillId="0" borderId="0" xfId="1" applyNumberFormat="1" applyFont="1" applyBorder="1" applyAlignment="1">
      <alignment horizontal="right" vertical="center"/>
    </xf>
    <xf numFmtId="0" fontId="13" fillId="0" borderId="1" xfId="0" applyFont="1" applyBorder="1"/>
    <xf numFmtId="0" fontId="3" fillId="0" borderId="1" xfId="0" applyFont="1" applyBorder="1"/>
    <xf numFmtId="0" fontId="3" fillId="0" borderId="1" xfId="0" applyFont="1" applyFill="1" applyBorder="1"/>
    <xf numFmtId="2" fontId="9" fillId="0" borderId="1" xfId="0" applyNumberFormat="1" applyFont="1" applyFill="1" applyBorder="1" applyAlignment="1">
      <alignment horizontal="right" vertical="center"/>
    </xf>
    <xf numFmtId="2" fontId="9" fillId="0" borderId="1" xfId="0" applyNumberFormat="1" applyFont="1" applyFill="1" applyBorder="1" applyAlignment="1">
      <alignment vertical="center"/>
    </xf>
    <xf numFmtId="2" fontId="17" fillId="0" borderId="1" xfId="1" applyNumberFormat="1" applyFont="1" applyBorder="1" applyAlignment="1">
      <alignment vertical="center"/>
    </xf>
    <xf numFmtId="165" fontId="17" fillId="0" borderId="1" xfId="2" applyFont="1" applyBorder="1"/>
    <xf numFmtId="165" fontId="17" fillId="0" borderId="1" xfId="2" applyFont="1" applyBorder="1" applyAlignment="1">
      <alignment vertical="center" wrapText="1"/>
    </xf>
    <xf numFmtId="0" fontId="17" fillId="0" borderId="1" xfId="1" applyFont="1" applyBorder="1" applyAlignment="1">
      <alignment horizontal="left" vertical="justify" wrapText="1" indent="2"/>
    </xf>
    <xf numFmtId="49" fontId="17" fillId="0" borderId="1" xfId="1" applyNumberFormat="1" applyFont="1" applyBorder="1" applyAlignment="1">
      <alignment horizontal="left" vertical="top" wrapText="1"/>
    </xf>
    <xf numFmtId="2" fontId="17" fillId="0" borderId="1" xfId="1" applyNumberFormat="1" applyFont="1" applyBorder="1" applyAlignment="1">
      <alignment horizontal="left" vertical="top" wrapText="1"/>
    </xf>
    <xf numFmtId="0" fontId="17" fillId="0" borderId="1" xfId="1" applyFont="1" applyBorder="1" applyAlignment="1">
      <alignment vertical="top" wrapText="1"/>
    </xf>
    <xf numFmtId="0" fontId="17" fillId="0" borderId="1" xfId="1" applyFont="1" applyBorder="1" applyAlignment="1">
      <alignment horizontal="left" vertical="top" wrapText="1" indent="2"/>
    </xf>
    <xf numFmtId="165" fontId="17" fillId="0" borderId="1" xfId="2" applyFont="1" applyBorder="1" applyAlignment="1">
      <alignment horizontal="right" vertical="center"/>
    </xf>
    <xf numFmtId="0" fontId="4" fillId="0" borderId="3" xfId="0" applyFont="1" applyBorder="1"/>
    <xf numFmtId="0" fontId="9" fillId="2" borderId="1" xfId="0" applyNumberFormat="1" applyFont="1" applyFill="1" applyBorder="1" applyAlignment="1">
      <alignment vertical="top" wrapText="1"/>
    </xf>
    <xf numFmtId="0" fontId="9" fillId="0" borderId="4"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0" fontId="9" fillId="0" borderId="4" xfId="0" applyFont="1" applyFill="1" applyBorder="1" applyAlignment="1">
      <alignment horizontal="center" vertical="top" wrapText="1"/>
    </xf>
    <xf numFmtId="166" fontId="12" fillId="0" borderId="5" xfId="0" applyNumberFormat="1" applyFont="1" applyFill="1" applyBorder="1" applyAlignment="1">
      <alignment vertical="center" wrapText="1"/>
    </xf>
    <xf numFmtId="166" fontId="12" fillId="0" borderId="5" xfId="0" applyNumberFormat="1" applyFont="1" applyFill="1" applyBorder="1" applyAlignment="1">
      <alignment vertical="top" wrapText="1"/>
    </xf>
    <xf numFmtId="2" fontId="12" fillId="0" borderId="5" xfId="0" applyNumberFormat="1" applyFont="1" applyFill="1" applyBorder="1" applyAlignment="1">
      <alignment vertical="top" wrapText="1"/>
    </xf>
    <xf numFmtId="2" fontId="6" fillId="0" borderId="5" xfId="0" applyNumberFormat="1" applyFont="1" applyBorder="1"/>
    <xf numFmtId="2" fontId="12" fillId="0" borderId="5" xfId="0" applyNumberFormat="1" applyFont="1" applyFill="1" applyBorder="1" applyAlignment="1">
      <alignment horizontal="left" vertical="top" wrapText="1"/>
    </xf>
    <xf numFmtId="2" fontId="9" fillId="0" borderId="5" xfId="2" applyNumberFormat="1" applyFont="1" applyFill="1" applyBorder="1" applyAlignment="1">
      <alignment horizontal="right" vertical="center" wrapText="1"/>
    </xf>
    <xf numFmtId="2" fontId="5" fillId="0" borderId="5" xfId="0" applyNumberFormat="1" applyFont="1" applyFill="1" applyBorder="1" applyAlignment="1">
      <alignment horizontal="right" vertical="center" wrapText="1"/>
    </xf>
    <xf numFmtId="0" fontId="9" fillId="0" borderId="4" xfId="0" applyNumberFormat="1" applyFont="1" applyFill="1" applyBorder="1" applyAlignment="1">
      <alignment horizontal="center" vertical="top" wrapText="1"/>
    </xf>
    <xf numFmtId="165" fontId="9" fillId="0" borderId="5" xfId="2" applyFont="1" applyFill="1" applyBorder="1" applyAlignment="1">
      <alignment horizontal="right" vertical="center" wrapText="1"/>
    </xf>
    <xf numFmtId="165" fontId="9" fillId="2" borderId="5" xfId="2" applyFont="1" applyFill="1" applyBorder="1" applyAlignment="1">
      <alignment horizontal="right" vertical="center" wrapText="1"/>
    </xf>
    <xf numFmtId="165" fontId="5" fillId="0" borderId="5" xfId="2" applyFont="1" applyFill="1" applyBorder="1" applyAlignment="1">
      <alignment horizontal="right" vertical="center" wrapText="1"/>
    </xf>
    <xf numFmtId="2" fontId="9" fillId="0" borderId="5" xfId="0" applyNumberFormat="1" applyFont="1" applyFill="1" applyBorder="1" applyAlignment="1">
      <alignment horizontal="right" vertical="center"/>
    </xf>
    <xf numFmtId="2" fontId="9" fillId="0" borderId="5" xfId="0" applyNumberFormat="1" applyFont="1" applyFill="1" applyBorder="1" applyAlignment="1">
      <alignment horizontal="right" vertical="center" wrapText="1"/>
    </xf>
    <xf numFmtId="2" fontId="9" fillId="0" borderId="5" xfId="0" applyNumberFormat="1" applyFont="1" applyFill="1" applyBorder="1" applyAlignment="1">
      <alignment vertical="center"/>
    </xf>
    <xf numFmtId="0" fontId="6" fillId="0" borderId="5" xfId="0" applyFont="1" applyFill="1" applyBorder="1" applyAlignment="1">
      <alignment horizontal="right" vertical="center"/>
    </xf>
    <xf numFmtId="2" fontId="12" fillId="0" borderId="5" xfId="0" applyNumberFormat="1" applyFont="1" applyFill="1" applyBorder="1" applyAlignment="1">
      <alignment vertical="center" wrapText="1"/>
    </xf>
    <xf numFmtId="0" fontId="7" fillId="0" borderId="5" xfId="0" applyFont="1" applyBorder="1"/>
    <xf numFmtId="0" fontId="12" fillId="0" borderId="5" xfId="0" applyNumberFormat="1" applyFont="1" applyFill="1" applyBorder="1" applyAlignment="1">
      <alignment horizontal="left" vertical="top" wrapText="1"/>
    </xf>
    <xf numFmtId="0" fontId="12" fillId="0" borderId="5" xfId="0" applyNumberFormat="1" applyFont="1" applyFill="1" applyBorder="1" applyAlignment="1">
      <alignment vertical="top" wrapText="1"/>
    </xf>
    <xf numFmtId="2" fontId="9" fillId="2" borderId="5" xfId="2" applyNumberFormat="1" applyFont="1" applyFill="1" applyBorder="1" applyAlignment="1">
      <alignment horizontal="right" vertical="center" wrapText="1"/>
    </xf>
    <xf numFmtId="0" fontId="12" fillId="0" borderId="5" xfId="0" applyFont="1" applyFill="1" applyBorder="1" applyAlignment="1">
      <alignment horizontal="left" vertical="top" wrapText="1"/>
    </xf>
    <xf numFmtId="0" fontId="6" fillId="0" borderId="5" xfId="0" applyFont="1" applyBorder="1" applyAlignment="1">
      <alignment horizontal="right" vertical="center"/>
    </xf>
    <xf numFmtId="165" fontId="5" fillId="0" borderId="6" xfId="2" applyFont="1" applyFill="1" applyBorder="1" applyAlignment="1">
      <alignment horizontal="right" vertical="center" wrapText="1"/>
    </xf>
    <xf numFmtId="165" fontId="5" fillId="0" borderId="7" xfId="2" applyFont="1" applyFill="1" applyBorder="1" applyAlignment="1">
      <alignment horizontal="right" vertical="center" wrapText="1"/>
    </xf>
    <xf numFmtId="0" fontId="4"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5" fillId="0" borderId="0" xfId="0" applyNumberFormat="1" applyFont="1" applyFill="1" applyBorder="1" applyAlignment="1">
      <alignment vertical="center" wrapText="1"/>
    </xf>
    <xf numFmtId="2" fontId="9" fillId="0" borderId="1" xfId="0" applyNumberFormat="1" applyFont="1" applyFill="1" applyBorder="1" applyAlignment="1">
      <alignment horizontal="center" vertical="center" wrapText="1"/>
    </xf>
    <xf numFmtId="0" fontId="6" fillId="0" borderId="1" xfId="0" applyFont="1" applyBorder="1" applyAlignment="1">
      <alignment horizontal="center" vertical="top"/>
    </xf>
    <xf numFmtId="0" fontId="6" fillId="0" borderId="1" xfId="0" applyFont="1" applyBorder="1" applyAlignment="1">
      <alignment vertical="top" wrapText="1"/>
    </xf>
    <xf numFmtId="0" fontId="6" fillId="0" borderId="1" xfId="0" applyFont="1" applyBorder="1" applyAlignment="1">
      <alignment horizontal="center" vertical="center"/>
    </xf>
    <xf numFmtId="2" fontId="9" fillId="0" borderId="1" xfId="0" applyNumberFormat="1" applyFont="1" applyFill="1" applyBorder="1" applyAlignment="1">
      <alignment vertical="center" wrapText="1"/>
    </xf>
    <xf numFmtId="2" fontId="9" fillId="2" borderId="8" xfId="0" applyNumberFormat="1" applyFont="1" applyFill="1" applyBorder="1" applyAlignment="1">
      <alignment horizontal="center" vertical="center" wrapText="1"/>
    </xf>
    <xf numFmtId="2" fontId="9" fillId="2" borderId="8" xfId="0" applyNumberFormat="1" applyFont="1" applyFill="1" applyBorder="1" applyAlignment="1">
      <alignment horizontal="center" vertical="center"/>
    </xf>
    <xf numFmtId="2" fontId="9" fillId="0" borderId="5"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left" vertical="top" wrapText="1"/>
    </xf>
    <xf numFmtId="4" fontId="9" fillId="0" borderId="1" xfId="0" applyNumberFormat="1" applyFont="1" applyFill="1" applyBorder="1" applyAlignment="1">
      <alignment horizontal="right" vertical="center" wrapText="1"/>
    </xf>
    <xf numFmtId="2" fontId="12" fillId="0" borderId="1" xfId="0" applyNumberFormat="1" applyFont="1" applyFill="1" applyBorder="1" applyAlignment="1">
      <alignment horizontal="center" vertical="center" wrapText="1"/>
    </xf>
    <xf numFmtId="4" fontId="9" fillId="0" borderId="1" xfId="2" applyNumberFormat="1" applyFont="1" applyFill="1" applyBorder="1" applyAlignment="1">
      <alignment horizontal="right" vertical="center" wrapText="1"/>
    </xf>
    <xf numFmtId="4" fontId="9" fillId="0" borderId="1" xfId="2"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2" fontId="12" fillId="0" borderId="5" xfId="0" applyNumberFormat="1" applyFont="1" applyFill="1" applyBorder="1" applyAlignment="1">
      <alignment horizontal="center" vertical="center" wrapText="1"/>
    </xf>
    <xf numFmtId="2" fontId="25" fillId="0" borderId="1" xfId="0" applyNumberFormat="1" applyFont="1" applyFill="1" applyBorder="1" applyAlignment="1">
      <alignment horizontal="center" vertical="center" wrapText="1"/>
    </xf>
    <xf numFmtId="2" fontId="25" fillId="0" borderId="1" xfId="0" applyNumberFormat="1" applyFont="1" applyBorder="1" applyAlignment="1">
      <alignment horizontal="center" vertical="center"/>
    </xf>
    <xf numFmtId="49" fontId="2" fillId="0" borderId="9" xfId="0" applyNumberFormat="1" applyFont="1" applyFill="1" applyBorder="1" applyAlignment="1">
      <alignment horizontal="center" vertical="top" wrapText="1"/>
    </xf>
    <xf numFmtId="49" fontId="2" fillId="0" borderId="10" xfId="0" applyNumberFormat="1" applyFont="1" applyFill="1" applyBorder="1" applyAlignment="1">
      <alignment horizontal="center" vertical="top" wrapText="1"/>
    </xf>
    <xf numFmtId="49" fontId="2" fillId="0" borderId="11" xfId="0" applyNumberFormat="1" applyFont="1" applyFill="1" applyBorder="1" applyAlignment="1">
      <alignment horizontal="center" vertical="top" wrapText="1"/>
    </xf>
    <xf numFmtId="0" fontId="9" fillId="0" borderId="4"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5" fillId="0" borderId="4" xfId="0" applyFont="1" applyFill="1" applyBorder="1" applyAlignment="1">
      <alignment horizontal="right" vertical="center" wrapText="1"/>
    </xf>
    <xf numFmtId="0" fontId="5" fillId="0" borderId="1" xfId="0" applyFont="1" applyFill="1" applyBorder="1" applyAlignment="1">
      <alignment horizontal="right" vertical="center" wrapText="1"/>
    </xf>
    <xf numFmtId="0" fontId="9" fillId="0" borderId="1" xfId="0" applyNumberFormat="1" applyFont="1" applyFill="1" applyBorder="1" applyAlignment="1">
      <alignment horizontal="left" vertical="top" wrapText="1"/>
    </xf>
    <xf numFmtId="0" fontId="9" fillId="0" borderId="4" xfId="0" applyFont="1" applyFill="1" applyBorder="1" applyAlignment="1">
      <alignment horizontal="center" vertical="top" wrapText="1"/>
    </xf>
    <xf numFmtId="0" fontId="8" fillId="4" borderId="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5" xfId="0" applyFont="1" applyFill="1" applyBorder="1" applyAlignment="1">
      <alignment horizontal="center" vertical="center" wrapText="1"/>
    </xf>
    <xf numFmtId="49" fontId="9" fillId="0" borderId="1" xfId="0" applyNumberFormat="1" applyFont="1" applyFill="1" applyBorder="1" applyAlignment="1">
      <alignment horizontal="left" vertical="top" wrapText="1"/>
    </xf>
    <xf numFmtId="49" fontId="9" fillId="2" borderId="1" xfId="0" applyNumberFormat="1" applyFont="1" applyFill="1" applyBorder="1" applyAlignment="1">
      <alignment horizontal="left" vertical="top" wrapText="1"/>
    </xf>
    <xf numFmtId="0" fontId="9" fillId="0" borderId="4"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0" fontId="8"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0" borderId="1" xfId="0" quotePrefix="1" applyNumberFormat="1" applyFont="1" applyFill="1" applyBorder="1" applyAlignment="1">
      <alignment horizontal="left" vertical="top" wrapText="1"/>
    </xf>
    <xf numFmtId="49" fontId="9" fillId="0" borderId="1" xfId="0" applyNumberFormat="1" applyFont="1" applyFill="1" applyBorder="1" applyAlignment="1">
      <alignment vertical="top" wrapText="1"/>
    </xf>
    <xf numFmtId="0" fontId="9" fillId="2" borderId="1" xfId="0" applyNumberFormat="1" applyFont="1" applyFill="1" applyBorder="1" applyAlignment="1">
      <alignment horizontal="left" vertical="top" wrapText="1"/>
    </xf>
    <xf numFmtId="0" fontId="9" fillId="0" borderId="1" xfId="0" applyNumberFormat="1" applyFont="1" applyFill="1" applyBorder="1" applyAlignment="1">
      <alignment horizontal="center" vertical="top" wrapText="1"/>
    </xf>
    <xf numFmtId="0" fontId="9" fillId="2" borderId="12" xfId="0" applyNumberFormat="1" applyFont="1" applyFill="1" applyBorder="1" applyAlignment="1">
      <alignment horizontal="left" vertical="top" wrapText="1"/>
    </xf>
    <xf numFmtId="0" fontId="9" fillId="2" borderId="13" xfId="0" applyNumberFormat="1" applyFont="1" applyFill="1" applyBorder="1" applyAlignment="1">
      <alignment horizontal="left" vertical="top" wrapText="1"/>
    </xf>
    <xf numFmtId="0" fontId="9" fillId="2" borderId="2" xfId="0" applyNumberFormat="1" applyFont="1" applyFill="1" applyBorder="1" applyAlignment="1">
      <alignment horizontal="left" vertical="top" wrapText="1"/>
    </xf>
    <xf numFmtId="0" fontId="8" fillId="3" borderId="4"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5" fillId="0" borderId="16" xfId="0" applyFont="1" applyFill="1" applyBorder="1" applyAlignment="1">
      <alignment horizontal="right" vertical="center" wrapText="1"/>
    </xf>
    <xf numFmtId="0" fontId="5" fillId="0" borderId="17" xfId="0" applyFont="1" applyFill="1" applyBorder="1" applyAlignment="1">
      <alignment horizontal="right" vertical="center" wrapText="1"/>
    </xf>
    <xf numFmtId="0" fontId="5" fillId="0" borderId="18" xfId="0" applyFont="1" applyFill="1" applyBorder="1" applyAlignment="1">
      <alignment horizontal="right" vertical="center" wrapText="1"/>
    </xf>
    <xf numFmtId="0" fontId="5" fillId="0" borderId="19" xfId="0" applyNumberFormat="1" applyFont="1" applyFill="1" applyBorder="1" applyAlignment="1">
      <alignment horizontal="right" vertical="center" wrapText="1"/>
    </xf>
    <xf numFmtId="0" fontId="5" fillId="0" borderId="14" xfId="0" applyNumberFormat="1" applyFont="1" applyFill="1" applyBorder="1" applyAlignment="1">
      <alignment horizontal="right" vertical="center" wrapText="1"/>
    </xf>
    <xf numFmtId="0" fontId="5" fillId="0" borderId="15" xfId="0" applyNumberFormat="1" applyFont="1" applyFill="1" applyBorder="1" applyAlignment="1">
      <alignment horizontal="right" vertical="center" wrapText="1"/>
    </xf>
    <xf numFmtId="0" fontId="5" fillId="0" borderId="19" xfId="0" applyFont="1" applyFill="1" applyBorder="1" applyAlignment="1">
      <alignment horizontal="right" vertical="center" wrapText="1"/>
    </xf>
    <xf numFmtId="0" fontId="5" fillId="0" borderId="14" xfId="0" applyFont="1" applyFill="1" applyBorder="1" applyAlignment="1">
      <alignment horizontal="right" vertical="center" wrapText="1"/>
    </xf>
    <xf numFmtId="0" fontId="5" fillId="0" borderId="15" xfId="0" applyFont="1" applyFill="1" applyBorder="1" applyAlignment="1">
      <alignment horizontal="right" vertical="center" wrapText="1"/>
    </xf>
    <xf numFmtId="0" fontId="5" fillId="3" borderId="4"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14" xfId="0" applyNumberFormat="1" applyFont="1" applyFill="1" applyBorder="1" applyAlignment="1">
      <alignment horizontal="center" vertical="center" wrapText="1"/>
    </xf>
    <xf numFmtId="0" fontId="8" fillId="3" borderId="20" xfId="0" applyNumberFormat="1" applyFont="1" applyFill="1" applyBorder="1" applyAlignment="1">
      <alignment horizontal="center" vertical="center" wrapText="1"/>
    </xf>
    <xf numFmtId="0" fontId="17" fillId="0" borderId="1" xfId="1" applyFont="1" applyBorder="1" applyAlignment="1">
      <alignment horizontal="left" vertical="top"/>
    </xf>
    <xf numFmtId="0" fontId="17" fillId="0" borderId="1" xfId="1" applyFont="1" applyBorder="1" applyAlignment="1">
      <alignment horizontal="left" vertical="top" wrapText="1"/>
    </xf>
    <xf numFmtId="2" fontId="18" fillId="0" borderId="1" xfId="1" applyNumberFormat="1" applyFont="1" applyBorder="1" applyAlignment="1">
      <alignment horizontal="center" vertical="center"/>
    </xf>
    <xf numFmtId="0" fontId="18" fillId="0" borderId="1" xfId="1" applyFont="1" applyBorder="1" applyAlignment="1">
      <alignment horizontal="center" vertical="center"/>
    </xf>
    <xf numFmtId="0" fontId="18" fillId="0" borderId="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horizontal="center" vertical="center"/>
    </xf>
    <xf numFmtId="49" fontId="18" fillId="0" borderId="1" xfId="1" applyNumberFormat="1" applyFont="1" applyBorder="1" applyAlignment="1">
      <alignment horizontal="center" vertical="center" wrapText="1"/>
    </xf>
    <xf numFmtId="49" fontId="18" fillId="0" borderId="1" xfId="1" applyNumberFormat="1" applyFont="1" applyBorder="1" applyAlignment="1">
      <alignment horizontal="left" wrapText="1"/>
    </xf>
    <xf numFmtId="0" fontId="16" fillId="0" borderId="0"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horizontal="center" vertical="center"/>
    </xf>
  </cellXfs>
  <cellStyles count="4">
    <cellStyle name="Обычный" xfId="0" builtinId="0"/>
    <cellStyle name="Обычный 2" xfId="1"/>
    <cellStyle name="Финансовый" xfId="2" builtinId="3"/>
    <cellStyle name="Финансовый 2" xfId="3"/>
  </cellStyles>
  <dxfs count="1">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100"/>
  <sheetViews>
    <sheetView topLeftCell="A93" zoomScale="85" zoomScaleNormal="85" zoomScaleSheetLayoutView="115" zoomScalePageLayoutView="70" workbookViewId="0">
      <selection activeCell="C77" sqref="A75:J88"/>
    </sheetView>
  </sheetViews>
  <sheetFormatPr defaultRowHeight="18.75" x14ac:dyDescent="0.3"/>
  <cols>
    <col min="1" max="1" width="7.5703125" style="44" customWidth="1"/>
    <col min="2" max="2" width="33.5703125" style="57" customWidth="1"/>
    <col min="3" max="3" width="52.85546875" style="57" customWidth="1"/>
    <col min="4" max="4" width="13.5703125" style="58" customWidth="1"/>
    <col min="5" max="5" width="32.28515625" style="58" customWidth="1"/>
    <col min="6" max="6" width="17.140625" style="58" customWidth="1"/>
    <col min="7" max="7" width="16" style="59" customWidth="1"/>
    <col min="8" max="8" width="14.5703125" style="17" customWidth="1"/>
    <col min="9" max="9" width="15.140625" style="17" customWidth="1"/>
    <col min="10" max="10" width="15.140625" style="71" customWidth="1"/>
    <col min="11" max="11" width="51.7109375" style="101" customWidth="1"/>
    <col min="12" max="12" width="31.7109375" style="32" customWidth="1"/>
    <col min="13" max="16384" width="9.140625" style="1"/>
  </cols>
  <sheetData>
    <row r="1" spans="1:12" ht="68.25" customHeight="1" x14ac:dyDescent="0.25">
      <c r="A1" s="131" t="s">
        <v>81</v>
      </c>
      <c r="B1" s="132"/>
      <c r="C1" s="132"/>
      <c r="D1" s="132"/>
      <c r="E1" s="132"/>
      <c r="F1" s="132"/>
      <c r="G1" s="132"/>
      <c r="H1" s="132"/>
      <c r="I1" s="132"/>
      <c r="J1" s="133"/>
    </row>
    <row r="2" spans="1:12" s="3" customFormat="1" ht="32.25" customHeight="1" x14ac:dyDescent="0.3">
      <c r="A2" s="134" t="s">
        <v>96</v>
      </c>
      <c r="B2" s="135" t="s">
        <v>97</v>
      </c>
      <c r="C2" s="135" t="s">
        <v>98</v>
      </c>
      <c r="D2" s="135" t="s">
        <v>99</v>
      </c>
      <c r="E2" s="135" t="s">
        <v>100</v>
      </c>
      <c r="F2" s="135" t="s">
        <v>101</v>
      </c>
      <c r="G2" s="135" t="s">
        <v>102</v>
      </c>
      <c r="H2" s="135"/>
      <c r="I2" s="135"/>
      <c r="J2" s="136"/>
      <c r="K2" s="102"/>
      <c r="L2" s="33"/>
    </row>
    <row r="3" spans="1:12" s="3" customFormat="1" ht="20.25" customHeight="1" x14ac:dyDescent="0.3">
      <c r="A3" s="134"/>
      <c r="B3" s="135"/>
      <c r="C3" s="135"/>
      <c r="D3" s="135"/>
      <c r="E3" s="135"/>
      <c r="F3" s="135"/>
      <c r="G3" s="43" t="s">
        <v>103</v>
      </c>
      <c r="H3" s="38" t="s">
        <v>104</v>
      </c>
      <c r="I3" s="38" t="s">
        <v>105</v>
      </c>
      <c r="J3" s="74" t="s">
        <v>106</v>
      </c>
      <c r="K3" s="102"/>
      <c r="L3" s="33"/>
    </row>
    <row r="4" spans="1:12" s="3" customFormat="1" ht="30" customHeight="1" x14ac:dyDescent="0.3">
      <c r="A4" s="73">
        <v>1</v>
      </c>
      <c r="B4" s="38">
        <v>2</v>
      </c>
      <c r="C4" s="2">
        <v>3</v>
      </c>
      <c r="D4" s="2">
        <v>4</v>
      </c>
      <c r="E4" s="2">
        <v>5</v>
      </c>
      <c r="F4" s="2">
        <v>6</v>
      </c>
      <c r="G4" s="41">
        <v>7</v>
      </c>
      <c r="H4" s="2">
        <v>9</v>
      </c>
      <c r="I4" s="2">
        <v>10</v>
      </c>
      <c r="J4" s="75">
        <v>11</v>
      </c>
      <c r="K4" s="102"/>
      <c r="L4" s="33"/>
    </row>
    <row r="5" spans="1:12" s="3" customFormat="1" ht="57" customHeight="1" x14ac:dyDescent="0.3">
      <c r="A5" s="148" t="s">
        <v>110</v>
      </c>
      <c r="B5" s="149"/>
      <c r="C5" s="149"/>
      <c r="D5" s="149"/>
      <c r="E5" s="149"/>
      <c r="F5" s="149"/>
      <c r="G5" s="149"/>
      <c r="H5" s="149"/>
      <c r="I5" s="149"/>
      <c r="J5" s="150"/>
      <c r="K5" s="102"/>
      <c r="L5" s="33"/>
    </row>
    <row r="6" spans="1:12" s="3" customFormat="1" ht="98.25" customHeight="1" x14ac:dyDescent="0.3">
      <c r="A6" s="140" t="s">
        <v>107</v>
      </c>
      <c r="B6" s="144" t="s">
        <v>33</v>
      </c>
      <c r="C6" s="144" t="s">
        <v>62</v>
      </c>
      <c r="D6" s="147" t="s">
        <v>113</v>
      </c>
      <c r="E6" s="144" t="s">
        <v>210</v>
      </c>
      <c r="F6" s="23" t="s">
        <v>43</v>
      </c>
      <c r="G6" s="7">
        <f t="shared" ref="G6:G16" si="0">SUM(H6:J6)</f>
        <v>0</v>
      </c>
      <c r="H6" s="27" t="s">
        <v>34</v>
      </c>
      <c r="I6" s="27" t="s">
        <v>34</v>
      </c>
      <c r="J6" s="77" t="s">
        <v>34</v>
      </c>
      <c r="K6" s="103"/>
      <c r="L6" s="33"/>
    </row>
    <row r="7" spans="1:12" s="3" customFormat="1" ht="95.25" customHeight="1" x14ac:dyDescent="0.3">
      <c r="A7" s="140"/>
      <c r="B7" s="144"/>
      <c r="C7" s="144"/>
      <c r="D7" s="147"/>
      <c r="E7" s="144"/>
      <c r="F7" s="12" t="s">
        <v>69</v>
      </c>
      <c r="G7" s="7">
        <f t="shared" si="0"/>
        <v>0</v>
      </c>
      <c r="H7" s="27" t="s">
        <v>34</v>
      </c>
      <c r="I7" s="27" t="s">
        <v>34</v>
      </c>
      <c r="J7" s="77" t="s">
        <v>34</v>
      </c>
      <c r="K7" s="102"/>
      <c r="L7" s="33"/>
    </row>
    <row r="8" spans="1:12" s="3" customFormat="1" ht="69" customHeight="1" x14ac:dyDescent="0.3">
      <c r="A8" s="140" t="s">
        <v>41</v>
      </c>
      <c r="B8" s="139" t="s">
        <v>143</v>
      </c>
      <c r="C8" s="151" t="s">
        <v>63</v>
      </c>
      <c r="D8" s="147" t="s">
        <v>113</v>
      </c>
      <c r="E8" s="144" t="s">
        <v>170</v>
      </c>
      <c r="F8" s="23" t="s">
        <v>43</v>
      </c>
      <c r="G8" s="10">
        <f t="shared" si="0"/>
        <v>110191.56</v>
      </c>
      <c r="H8" s="40">
        <v>20100.2</v>
      </c>
      <c r="I8" s="123">
        <v>90091.36</v>
      </c>
      <c r="J8" s="78" t="s">
        <v>35</v>
      </c>
      <c r="K8" s="102"/>
      <c r="L8" s="33"/>
    </row>
    <row r="9" spans="1:12" s="3" customFormat="1" ht="90" customHeight="1" x14ac:dyDescent="0.3">
      <c r="A9" s="140"/>
      <c r="B9" s="139"/>
      <c r="C9" s="139"/>
      <c r="D9" s="147"/>
      <c r="E9" s="144"/>
      <c r="F9" s="23" t="s">
        <v>79</v>
      </c>
      <c r="G9" s="10">
        <f t="shared" si="0"/>
        <v>10000</v>
      </c>
      <c r="H9" s="10">
        <v>10000</v>
      </c>
      <c r="I9" s="28" t="s">
        <v>35</v>
      </c>
      <c r="J9" s="78" t="s">
        <v>35</v>
      </c>
      <c r="K9" s="102"/>
      <c r="L9" s="33"/>
    </row>
    <row r="10" spans="1:12" s="3" customFormat="1" ht="141" customHeight="1" x14ac:dyDescent="0.3">
      <c r="A10" s="140"/>
      <c r="B10" s="139"/>
      <c r="C10" s="4" t="s">
        <v>82</v>
      </c>
      <c r="D10" s="6" t="s">
        <v>113</v>
      </c>
      <c r="E10" s="4" t="s">
        <v>171</v>
      </c>
      <c r="F10" s="23" t="s">
        <v>43</v>
      </c>
      <c r="G10" s="7">
        <f t="shared" si="0"/>
        <v>8085.9</v>
      </c>
      <c r="H10" s="113">
        <v>6917.2</v>
      </c>
      <c r="I10" s="40">
        <v>1168.7</v>
      </c>
      <c r="J10" s="79" t="s">
        <v>114</v>
      </c>
      <c r="K10" s="102"/>
      <c r="L10" s="33"/>
    </row>
    <row r="11" spans="1:12" s="3" customFormat="1" ht="99.75" customHeight="1" x14ac:dyDescent="0.3">
      <c r="A11" s="140" t="s">
        <v>44</v>
      </c>
      <c r="B11" s="139" t="s">
        <v>36</v>
      </c>
      <c r="C11" s="139" t="s">
        <v>64</v>
      </c>
      <c r="D11" s="147" t="s">
        <v>113</v>
      </c>
      <c r="E11" s="144" t="s">
        <v>172</v>
      </c>
      <c r="F11" s="23" t="s">
        <v>43</v>
      </c>
      <c r="G11" s="7">
        <f t="shared" si="0"/>
        <v>0</v>
      </c>
      <c r="H11" s="7">
        <v>0</v>
      </c>
      <c r="I11" s="28" t="s">
        <v>34</v>
      </c>
      <c r="J11" s="78" t="s">
        <v>34</v>
      </c>
      <c r="K11" s="104"/>
      <c r="L11" s="33"/>
    </row>
    <row r="12" spans="1:12" s="3" customFormat="1" ht="156.75" customHeight="1" x14ac:dyDescent="0.3">
      <c r="A12" s="140"/>
      <c r="B12" s="139"/>
      <c r="C12" s="139"/>
      <c r="D12" s="147"/>
      <c r="E12" s="144"/>
      <c r="F12" s="12" t="s">
        <v>69</v>
      </c>
      <c r="G12" s="7">
        <f t="shared" si="0"/>
        <v>0</v>
      </c>
      <c r="H12" s="28" t="s">
        <v>34</v>
      </c>
      <c r="I12" s="28" t="s">
        <v>34</v>
      </c>
      <c r="J12" s="78" t="s">
        <v>34</v>
      </c>
      <c r="K12" s="102"/>
      <c r="L12" s="33"/>
    </row>
    <row r="13" spans="1:12" s="3" customFormat="1" ht="133.5" customHeight="1" x14ac:dyDescent="0.3">
      <c r="A13" s="76" t="s">
        <v>65</v>
      </c>
      <c r="B13" s="4" t="s">
        <v>26</v>
      </c>
      <c r="C13" s="4" t="s">
        <v>27</v>
      </c>
      <c r="D13" s="22" t="s">
        <v>113</v>
      </c>
      <c r="E13" s="12" t="s">
        <v>173</v>
      </c>
      <c r="F13" s="23" t="s">
        <v>43</v>
      </c>
      <c r="G13" s="7">
        <f t="shared" si="0"/>
        <v>0</v>
      </c>
      <c r="H13" s="20" t="s">
        <v>114</v>
      </c>
      <c r="I13" s="20" t="s">
        <v>114</v>
      </c>
      <c r="J13" s="79" t="s">
        <v>114</v>
      </c>
      <c r="K13" s="102"/>
      <c r="L13" s="33"/>
    </row>
    <row r="14" spans="1:12" s="3" customFormat="1" ht="89.25" x14ac:dyDescent="0.3">
      <c r="A14" s="137" t="s">
        <v>3</v>
      </c>
      <c r="B14" s="138"/>
      <c r="C14" s="138"/>
      <c r="D14" s="138"/>
      <c r="E14" s="138"/>
      <c r="F14" s="138"/>
      <c r="G14" s="15">
        <f>SUM(H14:J14)</f>
        <v>118277.45999999999</v>
      </c>
      <c r="H14" s="15">
        <f>SUM(H11,H10,H8,H6)</f>
        <v>27017.4</v>
      </c>
      <c r="I14" s="15">
        <f>SUM(I11,I10,I8,I6)</f>
        <v>91260.06</v>
      </c>
      <c r="J14" s="78" t="s">
        <v>34</v>
      </c>
      <c r="K14" s="102"/>
      <c r="L14" s="33"/>
    </row>
    <row r="15" spans="1:12" s="3" customFormat="1" ht="89.25" x14ac:dyDescent="0.3">
      <c r="A15" s="137" t="s">
        <v>79</v>
      </c>
      <c r="B15" s="138"/>
      <c r="C15" s="138"/>
      <c r="D15" s="138"/>
      <c r="E15" s="138"/>
      <c r="F15" s="138"/>
      <c r="G15" s="15">
        <f t="shared" si="0"/>
        <v>10000</v>
      </c>
      <c r="H15" s="15">
        <f>SUM(H9)</f>
        <v>10000</v>
      </c>
      <c r="I15" s="28" t="s">
        <v>34</v>
      </c>
      <c r="J15" s="78" t="s">
        <v>34</v>
      </c>
      <c r="K15" s="102"/>
      <c r="L15" s="33"/>
    </row>
    <row r="16" spans="1:12" s="3" customFormat="1" ht="99" customHeight="1" x14ac:dyDescent="0.3">
      <c r="A16" s="137" t="s">
        <v>69</v>
      </c>
      <c r="B16" s="138"/>
      <c r="C16" s="138"/>
      <c r="D16" s="138"/>
      <c r="E16" s="138"/>
      <c r="F16" s="138"/>
      <c r="G16" s="8">
        <f t="shared" si="0"/>
        <v>0</v>
      </c>
      <c r="H16" s="28" t="s">
        <v>34</v>
      </c>
      <c r="I16" s="28" t="s">
        <v>34</v>
      </c>
      <c r="J16" s="78" t="s">
        <v>34</v>
      </c>
      <c r="K16" s="102"/>
      <c r="L16" s="33"/>
    </row>
    <row r="17" spans="1:12" ht="34.5" customHeight="1" x14ac:dyDescent="0.25">
      <c r="A17" s="148" t="s">
        <v>55</v>
      </c>
      <c r="B17" s="149"/>
      <c r="C17" s="149"/>
      <c r="D17" s="149"/>
      <c r="E17" s="149"/>
      <c r="F17" s="149"/>
      <c r="G17" s="149"/>
      <c r="H17" s="149"/>
      <c r="I17" s="149"/>
      <c r="J17" s="150"/>
      <c r="K17" s="105"/>
    </row>
    <row r="18" spans="1:12" ht="150" customHeight="1" x14ac:dyDescent="0.25">
      <c r="A18" s="140" t="s">
        <v>45</v>
      </c>
      <c r="B18" s="139" t="s">
        <v>56</v>
      </c>
      <c r="C18" s="4" t="s">
        <v>66</v>
      </c>
      <c r="D18" s="6" t="s">
        <v>113</v>
      </c>
      <c r="E18" s="4" t="s">
        <v>174</v>
      </c>
      <c r="F18" s="4" t="s">
        <v>40</v>
      </c>
      <c r="G18" s="11"/>
      <c r="H18" s="24"/>
      <c r="I18" s="24"/>
      <c r="J18" s="80"/>
      <c r="K18" s="105"/>
    </row>
    <row r="19" spans="1:12" ht="147.75" customHeight="1" x14ac:dyDescent="0.25">
      <c r="A19" s="140"/>
      <c r="B19" s="139"/>
      <c r="C19" s="4" t="s">
        <v>167</v>
      </c>
      <c r="D19" s="6" t="s">
        <v>113</v>
      </c>
      <c r="E19" s="4" t="s">
        <v>175</v>
      </c>
      <c r="F19" s="4" t="s">
        <v>69</v>
      </c>
      <c r="G19" s="7">
        <f t="shared" ref="G19:G25" si="1">SUM(H19:J19)</f>
        <v>0</v>
      </c>
      <c r="H19" s="14" t="s">
        <v>114</v>
      </c>
      <c r="I19" s="14" t="s">
        <v>114</v>
      </c>
      <c r="J19" s="81" t="s">
        <v>114</v>
      </c>
      <c r="K19" s="106"/>
      <c r="L19" s="32" t="s">
        <v>49</v>
      </c>
    </row>
    <row r="20" spans="1:12" ht="219" customHeight="1" x14ac:dyDescent="0.25">
      <c r="A20" s="140"/>
      <c r="B20" s="139"/>
      <c r="C20" s="4" t="s">
        <v>135</v>
      </c>
      <c r="D20" s="6" t="s">
        <v>113</v>
      </c>
      <c r="E20" s="4" t="s">
        <v>176</v>
      </c>
      <c r="F20" s="4" t="s">
        <v>43</v>
      </c>
      <c r="G20" s="7">
        <f>SUM(H20:J20)</f>
        <v>1420</v>
      </c>
      <c r="H20" s="13">
        <v>420</v>
      </c>
      <c r="I20" s="13">
        <v>500</v>
      </c>
      <c r="J20" s="82">
        <v>500</v>
      </c>
      <c r="K20" s="107"/>
    </row>
    <row r="21" spans="1:12" ht="99" customHeight="1" x14ac:dyDescent="0.25">
      <c r="A21" s="140" t="s">
        <v>46</v>
      </c>
      <c r="B21" s="139" t="s">
        <v>211</v>
      </c>
      <c r="C21" s="4" t="s">
        <v>136</v>
      </c>
      <c r="D21" s="6" t="s">
        <v>113</v>
      </c>
      <c r="E21" s="4" t="s">
        <v>177</v>
      </c>
      <c r="F21" s="4" t="s">
        <v>43</v>
      </c>
      <c r="G21" s="124">
        <v>0</v>
      </c>
      <c r="H21" s="14" t="s">
        <v>114</v>
      </c>
      <c r="I21" s="14" t="s">
        <v>114</v>
      </c>
      <c r="J21" s="14" t="s">
        <v>114</v>
      </c>
      <c r="K21" s="107"/>
    </row>
    <row r="22" spans="1:12" ht="192" customHeight="1" x14ac:dyDescent="0.25">
      <c r="A22" s="140"/>
      <c r="B22" s="139"/>
      <c r="C22" s="4" t="s">
        <v>137</v>
      </c>
      <c r="D22" s="6" t="s">
        <v>113</v>
      </c>
      <c r="E22" s="4" t="s">
        <v>177</v>
      </c>
      <c r="F22" s="4" t="s">
        <v>43</v>
      </c>
      <c r="G22" s="7">
        <f t="shared" si="1"/>
        <v>0</v>
      </c>
      <c r="H22" s="14" t="s">
        <v>114</v>
      </c>
      <c r="I22" s="14" t="s">
        <v>114</v>
      </c>
      <c r="J22" s="81" t="s">
        <v>114</v>
      </c>
      <c r="K22" s="107"/>
    </row>
    <row r="23" spans="1:12" ht="119.25" customHeight="1" x14ac:dyDescent="0.25">
      <c r="A23" s="76" t="s">
        <v>47</v>
      </c>
      <c r="B23" s="4" t="s">
        <v>212</v>
      </c>
      <c r="C23" s="4" t="s">
        <v>138</v>
      </c>
      <c r="D23" s="6" t="s">
        <v>113</v>
      </c>
      <c r="E23" s="4" t="s">
        <v>178</v>
      </c>
      <c r="F23" s="4" t="s">
        <v>43</v>
      </c>
      <c r="G23" s="7">
        <f t="shared" si="1"/>
        <v>0</v>
      </c>
      <c r="H23" s="14" t="s">
        <v>114</v>
      </c>
      <c r="I23" s="14" t="s">
        <v>114</v>
      </c>
      <c r="J23" s="81" t="s">
        <v>114</v>
      </c>
      <c r="K23" s="107"/>
    </row>
    <row r="24" spans="1:12" ht="38.25" customHeight="1" x14ac:dyDescent="0.25">
      <c r="A24" s="137" t="s">
        <v>3</v>
      </c>
      <c r="B24" s="138"/>
      <c r="C24" s="138"/>
      <c r="D24" s="138"/>
      <c r="E24" s="138"/>
      <c r="F24" s="138"/>
      <c r="G24" s="8">
        <f>SUM(H24:J24)</f>
        <v>1420</v>
      </c>
      <c r="H24" s="8">
        <f>SUM(H18:H23)</f>
        <v>420</v>
      </c>
      <c r="I24" s="8">
        <f t="shared" ref="I24:J24" si="2">SUM(I18:I23)</f>
        <v>500</v>
      </c>
      <c r="J24" s="8">
        <f t="shared" si="2"/>
        <v>500</v>
      </c>
      <c r="K24" s="105"/>
    </row>
    <row r="25" spans="1:12" ht="51" x14ac:dyDescent="0.25">
      <c r="A25" s="137" t="s">
        <v>69</v>
      </c>
      <c r="B25" s="138"/>
      <c r="C25" s="138"/>
      <c r="D25" s="138"/>
      <c r="E25" s="138"/>
      <c r="F25" s="138"/>
      <c r="G25" s="8">
        <f t="shared" si="1"/>
        <v>0</v>
      </c>
      <c r="H25" s="14" t="s">
        <v>114</v>
      </c>
      <c r="I25" s="14" t="s">
        <v>114</v>
      </c>
      <c r="J25" s="81" t="s">
        <v>114</v>
      </c>
      <c r="K25" s="105"/>
    </row>
    <row r="26" spans="1:12" s="3" customFormat="1" ht="33.75" customHeight="1" x14ac:dyDescent="0.3">
      <c r="A26" s="141" t="s">
        <v>139</v>
      </c>
      <c r="B26" s="142"/>
      <c r="C26" s="142"/>
      <c r="D26" s="142"/>
      <c r="E26" s="142"/>
      <c r="F26" s="142"/>
      <c r="G26" s="142"/>
      <c r="H26" s="142"/>
      <c r="I26" s="142"/>
      <c r="J26" s="143"/>
      <c r="K26" s="102"/>
      <c r="L26" s="33"/>
    </row>
    <row r="27" spans="1:12" s="3" customFormat="1" ht="182.25" customHeight="1" x14ac:dyDescent="0.3">
      <c r="A27" s="146" t="s">
        <v>92</v>
      </c>
      <c r="B27" s="145" t="s">
        <v>54</v>
      </c>
      <c r="C27" s="4" t="s">
        <v>117</v>
      </c>
      <c r="D27" s="6" t="s">
        <v>113</v>
      </c>
      <c r="E27" s="4" t="s">
        <v>180</v>
      </c>
      <c r="F27" s="9" t="s">
        <v>43</v>
      </c>
      <c r="G27" s="10">
        <f>SUM(H27:J27)</f>
        <v>160488.4</v>
      </c>
      <c r="H27" s="125">
        <v>48019.8</v>
      </c>
      <c r="I27" s="10">
        <v>54862.7</v>
      </c>
      <c r="J27" s="85">
        <v>57605.9</v>
      </c>
      <c r="K27" s="102"/>
      <c r="L27" s="33"/>
    </row>
    <row r="28" spans="1:12" s="3" customFormat="1" ht="123.75" customHeight="1" x14ac:dyDescent="0.3">
      <c r="A28" s="146"/>
      <c r="B28" s="145"/>
      <c r="C28" s="4" t="s">
        <v>140</v>
      </c>
      <c r="D28" s="6" t="s">
        <v>113</v>
      </c>
      <c r="E28" s="4" t="s">
        <v>181</v>
      </c>
      <c r="F28" s="4" t="s">
        <v>43</v>
      </c>
      <c r="G28" s="7">
        <f>SUM(H28:J28)</f>
        <v>0</v>
      </c>
      <c r="H28" s="14" t="s">
        <v>114</v>
      </c>
      <c r="I28" s="14" t="s">
        <v>114</v>
      </c>
      <c r="J28" s="14" t="s">
        <v>114</v>
      </c>
      <c r="K28" s="102"/>
      <c r="L28" s="33"/>
    </row>
    <row r="29" spans="1:12" s="3" customFormat="1" ht="145.5" customHeight="1" x14ac:dyDescent="0.3">
      <c r="A29" s="84" t="s">
        <v>93</v>
      </c>
      <c r="B29" s="19" t="s">
        <v>53</v>
      </c>
      <c r="C29" s="39" t="s">
        <v>141</v>
      </c>
      <c r="D29" s="6" t="s">
        <v>113</v>
      </c>
      <c r="E29" s="19" t="s">
        <v>182</v>
      </c>
      <c r="F29" s="19" t="s">
        <v>219</v>
      </c>
      <c r="G29" s="7">
        <f>SUM(H29:J29)</f>
        <v>90.1</v>
      </c>
      <c r="H29" s="29">
        <v>90.1</v>
      </c>
      <c r="I29" s="14" t="s">
        <v>114</v>
      </c>
      <c r="J29" s="14" t="s">
        <v>114</v>
      </c>
      <c r="K29" s="14" t="s">
        <v>114</v>
      </c>
      <c r="L29" s="33"/>
    </row>
    <row r="30" spans="1:12" s="3" customFormat="1" ht="40.5" customHeight="1" x14ac:dyDescent="0.3">
      <c r="A30" s="137" t="s">
        <v>3</v>
      </c>
      <c r="B30" s="138"/>
      <c r="C30" s="138"/>
      <c r="D30" s="138"/>
      <c r="E30" s="138"/>
      <c r="F30" s="138"/>
      <c r="G30" s="15">
        <f>SUM(H30:J30)</f>
        <v>160578.5</v>
      </c>
      <c r="H30" s="15">
        <f>SUM(H27:H29)</f>
        <v>48109.9</v>
      </c>
      <c r="I30" s="15">
        <f>SUM(I27:I29)</f>
        <v>54862.7</v>
      </c>
      <c r="J30" s="87">
        <f>SUM(J27:J29)</f>
        <v>57605.9</v>
      </c>
      <c r="K30" s="102"/>
      <c r="L30" s="33"/>
    </row>
    <row r="31" spans="1:12" s="3" customFormat="1" ht="51" customHeight="1" x14ac:dyDescent="0.3">
      <c r="A31" s="148" t="s">
        <v>71</v>
      </c>
      <c r="B31" s="149"/>
      <c r="C31" s="149"/>
      <c r="D31" s="149"/>
      <c r="E31" s="149"/>
      <c r="F31" s="149"/>
      <c r="G31" s="149"/>
      <c r="H31" s="149"/>
      <c r="I31" s="149"/>
      <c r="J31" s="150"/>
      <c r="K31" s="102"/>
      <c r="L31" s="33"/>
    </row>
    <row r="32" spans="1:12" s="3" customFormat="1" ht="176.25" customHeight="1" x14ac:dyDescent="0.3">
      <c r="A32" s="154" t="s">
        <v>111</v>
      </c>
      <c r="B32" s="145" t="s">
        <v>50</v>
      </c>
      <c r="C32" s="72" t="s">
        <v>183</v>
      </c>
      <c r="D32" s="6" t="s">
        <v>113</v>
      </c>
      <c r="E32" s="19" t="s">
        <v>171</v>
      </c>
      <c r="F32" s="4" t="s">
        <v>43</v>
      </c>
      <c r="G32" s="109">
        <f>H32+I32+J32</f>
        <v>14481.8</v>
      </c>
      <c r="H32" s="109">
        <v>4181.8</v>
      </c>
      <c r="I32" s="129">
        <v>5050</v>
      </c>
      <c r="J32" s="129">
        <v>5250</v>
      </c>
      <c r="K32" s="102"/>
      <c r="L32" s="33"/>
    </row>
    <row r="33" spans="1:12" s="3" customFormat="1" ht="128.25" customHeight="1" x14ac:dyDescent="0.3">
      <c r="A33" s="154"/>
      <c r="B33" s="145"/>
      <c r="C33" s="111" t="s">
        <v>88</v>
      </c>
      <c r="D33" s="110">
        <v>2018</v>
      </c>
      <c r="E33" s="4" t="s">
        <v>74</v>
      </c>
      <c r="F33" s="4" t="s">
        <v>43</v>
      </c>
      <c r="G33" s="109">
        <f>H33+I33+J33</f>
        <v>1094.8</v>
      </c>
      <c r="H33" s="112">
        <v>1094.8</v>
      </c>
      <c r="I33" s="130">
        <v>0</v>
      </c>
      <c r="J33" s="130">
        <v>0</v>
      </c>
      <c r="K33" s="102"/>
      <c r="L33" s="33"/>
    </row>
    <row r="34" spans="1:12" s="3" customFormat="1" ht="54" customHeight="1" x14ac:dyDescent="0.3">
      <c r="A34" s="146" t="s">
        <v>112</v>
      </c>
      <c r="B34" s="153" t="s">
        <v>61</v>
      </c>
      <c r="C34" s="4" t="s">
        <v>72</v>
      </c>
      <c r="D34" s="6" t="s">
        <v>113</v>
      </c>
      <c r="E34" s="4" t="s">
        <v>184</v>
      </c>
      <c r="F34" s="4" t="s">
        <v>43</v>
      </c>
      <c r="G34" s="7">
        <f t="shared" ref="G34:G41" si="3">SUM(H34:J34)</f>
        <v>923.2</v>
      </c>
      <c r="H34" s="60">
        <v>323.2</v>
      </c>
      <c r="I34" s="60">
        <v>250</v>
      </c>
      <c r="J34" s="88">
        <v>350</v>
      </c>
      <c r="K34" s="102"/>
      <c r="L34" s="33"/>
    </row>
    <row r="35" spans="1:12" s="3" customFormat="1" ht="86.25" customHeight="1" x14ac:dyDescent="0.3">
      <c r="A35" s="146"/>
      <c r="B35" s="153"/>
      <c r="C35" s="4" t="s">
        <v>73</v>
      </c>
      <c r="D35" s="6" t="s">
        <v>113</v>
      </c>
      <c r="E35" s="4" t="s">
        <v>185</v>
      </c>
      <c r="F35" s="4" t="s">
        <v>43</v>
      </c>
      <c r="G35" s="7">
        <f t="shared" si="3"/>
        <v>600</v>
      </c>
      <c r="H35" s="60">
        <v>0</v>
      </c>
      <c r="I35" s="60">
        <v>300</v>
      </c>
      <c r="J35" s="88">
        <v>300</v>
      </c>
      <c r="K35" s="102"/>
      <c r="L35" s="33"/>
    </row>
    <row r="36" spans="1:12" s="3" customFormat="1" ht="158.25" customHeight="1" x14ac:dyDescent="0.3">
      <c r="A36" s="146"/>
      <c r="B36" s="153"/>
      <c r="C36" s="4" t="s">
        <v>76</v>
      </c>
      <c r="D36" s="6" t="s">
        <v>113</v>
      </c>
      <c r="E36" s="4" t="s">
        <v>171</v>
      </c>
      <c r="F36" s="4" t="s">
        <v>43</v>
      </c>
      <c r="G36" s="7">
        <f t="shared" si="3"/>
        <v>294</v>
      </c>
      <c r="H36" s="7">
        <v>54</v>
      </c>
      <c r="I36" s="7">
        <v>120</v>
      </c>
      <c r="J36" s="124">
        <v>120</v>
      </c>
      <c r="K36" s="102"/>
      <c r="L36" s="33"/>
    </row>
    <row r="37" spans="1:12" s="3" customFormat="1" ht="140.25" customHeight="1" x14ac:dyDescent="0.3">
      <c r="A37" s="146"/>
      <c r="B37" s="153"/>
      <c r="C37" s="31" t="s">
        <v>77</v>
      </c>
      <c r="D37" s="6" t="s">
        <v>113</v>
      </c>
      <c r="E37" s="4" t="s">
        <v>171</v>
      </c>
      <c r="F37" s="4" t="s">
        <v>43</v>
      </c>
      <c r="G37" s="7">
        <f t="shared" si="3"/>
        <v>570</v>
      </c>
      <c r="H37" s="7">
        <v>170</v>
      </c>
      <c r="I37" s="7">
        <v>200</v>
      </c>
      <c r="J37" s="89">
        <v>200</v>
      </c>
      <c r="K37" s="102"/>
      <c r="L37" s="33"/>
    </row>
    <row r="38" spans="1:12" s="3" customFormat="1" ht="81" customHeight="1" x14ac:dyDescent="0.3">
      <c r="A38" s="146"/>
      <c r="B38" s="153"/>
      <c r="C38" s="31" t="s">
        <v>78</v>
      </c>
      <c r="D38" s="6" t="s">
        <v>113</v>
      </c>
      <c r="E38" s="4" t="s">
        <v>171</v>
      </c>
      <c r="F38" s="4" t="s">
        <v>43</v>
      </c>
      <c r="G38" s="7">
        <f t="shared" si="3"/>
        <v>130.4</v>
      </c>
      <c r="H38" s="7">
        <v>10.4</v>
      </c>
      <c r="I38" s="7">
        <v>60</v>
      </c>
      <c r="J38" s="89">
        <v>60</v>
      </c>
      <c r="K38" s="102"/>
      <c r="L38" s="33"/>
    </row>
    <row r="39" spans="1:12" s="3" customFormat="1" ht="116.25" customHeight="1" x14ac:dyDescent="0.3">
      <c r="A39" s="146"/>
      <c r="B39" s="153"/>
      <c r="C39" s="31" t="s">
        <v>25</v>
      </c>
      <c r="D39" s="6" t="s">
        <v>113</v>
      </c>
      <c r="E39" s="4" t="s">
        <v>171</v>
      </c>
      <c r="F39" s="4" t="s">
        <v>43</v>
      </c>
      <c r="G39" s="7">
        <f t="shared" si="3"/>
        <v>449.9</v>
      </c>
      <c r="H39" s="7">
        <v>149.9</v>
      </c>
      <c r="I39" s="7">
        <v>150</v>
      </c>
      <c r="J39" s="89">
        <v>150</v>
      </c>
      <c r="K39" s="102"/>
      <c r="L39" s="33"/>
    </row>
    <row r="40" spans="1:12" s="3" customFormat="1" ht="352.5" customHeight="1" thickBot="1" x14ac:dyDescent="0.35">
      <c r="A40" s="146"/>
      <c r="B40" s="153"/>
      <c r="C40" s="4" t="s">
        <v>122</v>
      </c>
      <c r="D40" s="6" t="s">
        <v>113</v>
      </c>
      <c r="E40" s="4" t="s">
        <v>171</v>
      </c>
      <c r="F40" s="4" t="s">
        <v>43</v>
      </c>
      <c r="G40" s="7">
        <f t="shared" si="3"/>
        <v>574</v>
      </c>
      <c r="H40" s="114">
        <v>124</v>
      </c>
      <c r="I40" s="115">
        <v>200</v>
      </c>
      <c r="J40" s="115">
        <v>250</v>
      </c>
      <c r="K40" s="102"/>
      <c r="L40" s="33"/>
    </row>
    <row r="41" spans="1:12" s="3" customFormat="1" ht="84.75" customHeight="1" x14ac:dyDescent="0.3">
      <c r="A41" s="146"/>
      <c r="B41" s="153"/>
      <c r="C41" s="34" t="s">
        <v>123</v>
      </c>
      <c r="D41" s="6" t="s">
        <v>113</v>
      </c>
      <c r="E41" s="4" t="s">
        <v>171</v>
      </c>
      <c r="F41" s="4" t="s">
        <v>43</v>
      </c>
      <c r="G41" s="7">
        <f t="shared" si="3"/>
        <v>192.4</v>
      </c>
      <c r="H41" s="61">
        <v>52.4</v>
      </c>
      <c r="I41" s="61">
        <v>70</v>
      </c>
      <c r="J41" s="90">
        <v>70</v>
      </c>
      <c r="K41" s="102"/>
      <c r="L41" s="33"/>
    </row>
    <row r="42" spans="1:12" s="3" customFormat="1" ht="154.5" customHeight="1" x14ac:dyDescent="0.3">
      <c r="A42" s="146" t="s">
        <v>115</v>
      </c>
      <c r="B42" s="139" t="s">
        <v>38</v>
      </c>
      <c r="C42" s="4" t="s">
        <v>83</v>
      </c>
      <c r="D42" s="6" t="s">
        <v>113</v>
      </c>
      <c r="E42" s="4" t="s">
        <v>186</v>
      </c>
      <c r="F42" s="4" t="s">
        <v>40</v>
      </c>
      <c r="G42" s="7"/>
      <c r="H42" s="45"/>
      <c r="I42" s="45"/>
      <c r="J42" s="91"/>
      <c r="K42" s="102"/>
      <c r="L42" s="33"/>
    </row>
    <row r="43" spans="1:12" s="3" customFormat="1" ht="93.75" customHeight="1" x14ac:dyDescent="0.3">
      <c r="A43" s="146"/>
      <c r="B43" s="139"/>
      <c r="C43" s="4" t="s">
        <v>144</v>
      </c>
      <c r="D43" s="6" t="s">
        <v>113</v>
      </c>
      <c r="E43" s="4" t="s">
        <v>173</v>
      </c>
      <c r="F43" s="4" t="s">
        <v>43</v>
      </c>
      <c r="G43" s="7">
        <f t="shared" ref="G43:G51" si="4">SUM(H43:J43)</f>
        <v>0</v>
      </c>
      <c r="H43" s="20" t="s">
        <v>114</v>
      </c>
      <c r="I43" s="20" t="s">
        <v>114</v>
      </c>
      <c r="J43" s="79" t="s">
        <v>114</v>
      </c>
      <c r="K43" s="102"/>
      <c r="L43" s="33"/>
    </row>
    <row r="44" spans="1:12" s="3" customFormat="1" ht="142.5" customHeight="1" x14ac:dyDescent="0.3">
      <c r="A44" s="146" t="s">
        <v>124</v>
      </c>
      <c r="B44" s="139" t="s">
        <v>120</v>
      </c>
      <c r="C44" s="4" t="s">
        <v>142</v>
      </c>
      <c r="D44" s="6" t="s">
        <v>113</v>
      </c>
      <c r="E44" s="4" t="s">
        <v>187</v>
      </c>
      <c r="F44" s="4" t="s">
        <v>43</v>
      </c>
      <c r="G44" s="124">
        <v>0</v>
      </c>
      <c r="H44" s="14" t="s">
        <v>114</v>
      </c>
      <c r="I44" s="14" t="s">
        <v>114</v>
      </c>
      <c r="J44" s="14" t="s">
        <v>114</v>
      </c>
      <c r="K44" s="102"/>
      <c r="L44" s="33"/>
    </row>
    <row r="45" spans="1:12" s="3" customFormat="1" ht="216.75" customHeight="1" x14ac:dyDescent="0.3">
      <c r="A45" s="146"/>
      <c r="B45" s="139"/>
      <c r="C45" s="4" t="s">
        <v>145</v>
      </c>
      <c r="D45" s="6" t="s">
        <v>113</v>
      </c>
      <c r="E45" s="4" t="s">
        <v>173</v>
      </c>
      <c r="F45" s="4" t="s">
        <v>43</v>
      </c>
      <c r="G45" s="7">
        <f t="shared" si="4"/>
        <v>0</v>
      </c>
      <c r="H45" s="20" t="s">
        <v>114</v>
      </c>
      <c r="I45" s="20" t="s">
        <v>114</v>
      </c>
      <c r="J45" s="79" t="s">
        <v>114</v>
      </c>
      <c r="K45" s="102"/>
      <c r="L45" s="33"/>
    </row>
    <row r="46" spans="1:12" s="3" customFormat="1" ht="141" customHeight="1" x14ac:dyDescent="0.3">
      <c r="A46" s="146" t="s">
        <v>146</v>
      </c>
      <c r="B46" s="152" t="s">
        <v>80</v>
      </c>
      <c r="C46" s="4" t="s">
        <v>147</v>
      </c>
      <c r="D46" s="6" t="s">
        <v>113</v>
      </c>
      <c r="E46" s="4" t="s">
        <v>173</v>
      </c>
      <c r="F46" s="4" t="s">
        <v>43</v>
      </c>
      <c r="G46" s="7">
        <f t="shared" si="4"/>
        <v>0</v>
      </c>
      <c r="H46" s="26" t="s">
        <v>114</v>
      </c>
      <c r="I46" s="26" t="s">
        <v>114</v>
      </c>
      <c r="J46" s="92" t="s">
        <v>114</v>
      </c>
      <c r="K46" s="102"/>
      <c r="L46" s="33"/>
    </row>
    <row r="47" spans="1:12" s="3" customFormat="1" ht="100.5" customHeight="1" x14ac:dyDescent="0.3">
      <c r="A47" s="146"/>
      <c r="B47" s="152"/>
      <c r="C47" s="4" t="s">
        <v>28</v>
      </c>
      <c r="D47" s="6" t="s">
        <v>113</v>
      </c>
      <c r="E47" s="4" t="s">
        <v>173</v>
      </c>
      <c r="F47" s="4" t="s">
        <v>43</v>
      </c>
      <c r="G47" s="7">
        <f t="shared" si="4"/>
        <v>0</v>
      </c>
      <c r="H47" s="26" t="s">
        <v>114</v>
      </c>
      <c r="I47" s="26" t="s">
        <v>114</v>
      </c>
      <c r="J47" s="92" t="s">
        <v>114</v>
      </c>
      <c r="K47" s="102"/>
      <c r="L47" s="33"/>
    </row>
    <row r="48" spans="1:12" s="3" customFormat="1" ht="239.25" customHeight="1" x14ac:dyDescent="0.3">
      <c r="A48" s="146" t="s">
        <v>148</v>
      </c>
      <c r="B48" s="155" t="s">
        <v>48</v>
      </c>
      <c r="C48" s="4" t="s">
        <v>149</v>
      </c>
      <c r="D48" s="6" t="s">
        <v>113</v>
      </c>
      <c r="E48" s="4" t="s">
        <v>188</v>
      </c>
      <c r="F48" s="4" t="s">
        <v>43</v>
      </c>
      <c r="G48" s="126">
        <v>0</v>
      </c>
      <c r="H48" s="14" t="s">
        <v>114</v>
      </c>
      <c r="I48" s="14" t="s">
        <v>114</v>
      </c>
      <c r="J48" s="14" t="s">
        <v>114</v>
      </c>
      <c r="K48" s="102"/>
      <c r="L48" s="33"/>
    </row>
    <row r="49" spans="1:12" s="3" customFormat="1" ht="108.75" customHeight="1" x14ac:dyDescent="0.3">
      <c r="A49" s="146"/>
      <c r="B49" s="156"/>
      <c r="C49" s="4" t="s">
        <v>18</v>
      </c>
      <c r="D49" s="6" t="s">
        <v>113</v>
      </c>
      <c r="E49" s="4" t="s">
        <v>189</v>
      </c>
      <c r="F49" s="9" t="s">
        <v>43</v>
      </c>
      <c r="G49" s="7">
        <f t="shared" si="4"/>
        <v>600</v>
      </c>
      <c r="H49" s="7">
        <v>0</v>
      </c>
      <c r="I49" s="7">
        <v>300</v>
      </c>
      <c r="J49" s="89">
        <v>300</v>
      </c>
      <c r="K49" s="102"/>
      <c r="L49" s="33"/>
    </row>
    <row r="50" spans="1:12" s="3" customFormat="1" ht="141" customHeight="1" x14ac:dyDescent="0.3">
      <c r="A50" s="84"/>
      <c r="B50" s="157"/>
      <c r="C50" s="4" t="s">
        <v>16</v>
      </c>
      <c r="D50" s="6" t="s">
        <v>17</v>
      </c>
      <c r="E50" s="4" t="s">
        <v>190</v>
      </c>
      <c r="F50" s="9" t="s">
        <v>43</v>
      </c>
      <c r="G50" s="7">
        <f>SUM(H50:J50)</f>
        <v>0</v>
      </c>
      <c r="H50" s="7">
        <v>0</v>
      </c>
      <c r="I50" s="14" t="s">
        <v>114</v>
      </c>
      <c r="J50" s="14" t="s">
        <v>114</v>
      </c>
      <c r="K50" s="102"/>
      <c r="L50" s="33"/>
    </row>
    <row r="51" spans="1:12" s="3" customFormat="1" ht="171.75" customHeight="1" x14ac:dyDescent="0.3">
      <c r="A51" s="84" t="s">
        <v>150</v>
      </c>
      <c r="B51" s="31" t="s">
        <v>60</v>
      </c>
      <c r="C51" s="4" t="s">
        <v>32</v>
      </c>
      <c r="D51" s="6" t="s">
        <v>113</v>
      </c>
      <c r="E51" s="4" t="s">
        <v>173</v>
      </c>
      <c r="F51" s="9" t="s">
        <v>43</v>
      </c>
      <c r="G51" s="7">
        <f t="shared" si="4"/>
        <v>180</v>
      </c>
      <c r="H51" s="7">
        <v>60</v>
      </c>
      <c r="I51" s="7">
        <v>60</v>
      </c>
      <c r="J51" s="89">
        <v>60</v>
      </c>
      <c r="K51" s="102"/>
      <c r="L51" s="33"/>
    </row>
    <row r="52" spans="1:12" s="3" customFormat="1" ht="48" customHeight="1" x14ac:dyDescent="0.3">
      <c r="A52" s="137" t="s">
        <v>3</v>
      </c>
      <c r="B52" s="138"/>
      <c r="C52" s="138"/>
      <c r="D52" s="138"/>
      <c r="E52" s="138"/>
      <c r="F52" s="138"/>
      <c r="G52" s="15">
        <f>SUM(H52:J52)</f>
        <v>20090.5</v>
      </c>
      <c r="H52" s="15">
        <f>SUM(H32:H51)</f>
        <v>6220.4999999999991</v>
      </c>
      <c r="I52" s="15">
        <f t="shared" ref="I52:J52" si="5">SUM(I32:I51)</f>
        <v>6760</v>
      </c>
      <c r="J52" s="15">
        <f t="shared" si="5"/>
        <v>7110</v>
      </c>
      <c r="K52" s="102"/>
      <c r="L52" s="33"/>
    </row>
    <row r="53" spans="1:12" s="3" customFormat="1" ht="68.25" customHeight="1" x14ac:dyDescent="0.3">
      <c r="A53" s="158" t="s">
        <v>151</v>
      </c>
      <c r="B53" s="159"/>
      <c r="C53" s="159"/>
      <c r="D53" s="159"/>
      <c r="E53" s="159"/>
      <c r="F53" s="159"/>
      <c r="G53" s="159"/>
      <c r="H53" s="159"/>
      <c r="I53" s="159"/>
      <c r="J53" s="160"/>
      <c r="K53" s="102"/>
      <c r="L53" s="33"/>
    </row>
    <row r="54" spans="1:12" s="3" customFormat="1" ht="158.25" customHeight="1" x14ac:dyDescent="0.3">
      <c r="A54" s="146" t="s">
        <v>116</v>
      </c>
      <c r="B54" s="153" t="s">
        <v>166</v>
      </c>
      <c r="C54" s="4" t="s">
        <v>84</v>
      </c>
      <c r="D54" s="6" t="s">
        <v>113</v>
      </c>
      <c r="E54" s="4" t="s">
        <v>191</v>
      </c>
      <c r="F54" s="4" t="s">
        <v>40</v>
      </c>
      <c r="G54" s="42"/>
      <c r="H54" s="35"/>
      <c r="I54" s="35"/>
      <c r="J54" s="93"/>
      <c r="K54" s="102"/>
      <c r="L54" s="33"/>
    </row>
    <row r="55" spans="1:12" s="3" customFormat="1" ht="72.75" customHeight="1" x14ac:dyDescent="0.3">
      <c r="A55" s="146"/>
      <c r="B55" s="153"/>
      <c r="C55" s="34" t="s">
        <v>31</v>
      </c>
      <c r="D55" s="6" t="s">
        <v>113</v>
      </c>
      <c r="E55" s="4" t="s">
        <v>192</v>
      </c>
      <c r="F55" s="12" t="s">
        <v>43</v>
      </c>
      <c r="G55" s="7">
        <f>SUM(H55:J55)</f>
        <v>3805.4</v>
      </c>
      <c r="H55" s="109">
        <v>1237.4000000000001</v>
      </c>
      <c r="I55" s="109">
        <v>1284</v>
      </c>
      <c r="J55" s="116">
        <v>1284</v>
      </c>
      <c r="K55" s="102"/>
      <c r="L55" s="33"/>
    </row>
    <row r="56" spans="1:12" s="3" customFormat="1" ht="155.25" customHeight="1" x14ac:dyDescent="0.3">
      <c r="A56" s="146"/>
      <c r="B56" s="153"/>
      <c r="C56" s="4" t="s">
        <v>30</v>
      </c>
      <c r="D56" s="6" t="s">
        <v>113</v>
      </c>
      <c r="E56" s="4" t="s">
        <v>193</v>
      </c>
      <c r="F56" s="12" t="s">
        <v>43</v>
      </c>
      <c r="G56" s="7">
        <f>SUM(H56:J56)</f>
        <v>0</v>
      </c>
      <c r="H56" s="14" t="s">
        <v>114</v>
      </c>
      <c r="I56" s="14" t="s">
        <v>114</v>
      </c>
      <c r="J56" s="81" t="s">
        <v>114</v>
      </c>
      <c r="K56" s="102"/>
      <c r="L56" s="33"/>
    </row>
    <row r="57" spans="1:12" ht="138" customHeight="1" x14ac:dyDescent="0.25">
      <c r="A57" s="146"/>
      <c r="B57" s="153"/>
      <c r="C57" s="5" t="s">
        <v>152</v>
      </c>
      <c r="D57" s="6" t="s">
        <v>113</v>
      </c>
      <c r="E57" s="4" t="s">
        <v>193</v>
      </c>
      <c r="F57" s="12" t="s">
        <v>43</v>
      </c>
      <c r="G57" s="10">
        <f>SUM(H57:J57)</f>
        <v>90</v>
      </c>
      <c r="H57" s="13">
        <v>0</v>
      </c>
      <c r="I57" s="13">
        <v>0</v>
      </c>
      <c r="J57" s="82">
        <v>90</v>
      </c>
    </row>
    <row r="58" spans="1:12" ht="43.5" customHeight="1" x14ac:dyDescent="0.25">
      <c r="A58" s="137" t="s">
        <v>3</v>
      </c>
      <c r="B58" s="138"/>
      <c r="C58" s="138"/>
      <c r="D58" s="138"/>
      <c r="E58" s="138"/>
      <c r="F58" s="138"/>
      <c r="G58" s="8">
        <f>SUM(H58:J58)</f>
        <v>3895.4</v>
      </c>
      <c r="H58" s="8">
        <f>SUM(H54:H57)</f>
        <v>1237.4000000000001</v>
      </c>
      <c r="I58" s="8">
        <f>SUM(I54:I57)</f>
        <v>1284</v>
      </c>
      <c r="J58" s="83">
        <f>SUM(J54:J57)</f>
        <v>1374</v>
      </c>
    </row>
    <row r="59" spans="1:12" s="3" customFormat="1" ht="75" customHeight="1" x14ac:dyDescent="0.3">
      <c r="A59" s="148" t="s">
        <v>153</v>
      </c>
      <c r="B59" s="149"/>
      <c r="C59" s="149"/>
      <c r="D59" s="149"/>
      <c r="E59" s="149"/>
      <c r="F59" s="149"/>
      <c r="G59" s="149"/>
      <c r="H59" s="149"/>
      <c r="I59" s="149"/>
      <c r="J59" s="150"/>
      <c r="K59" s="102"/>
      <c r="L59" s="33"/>
    </row>
    <row r="60" spans="1:12" s="3" customFormat="1" ht="109.5" customHeight="1" x14ac:dyDescent="0.3">
      <c r="A60" s="84" t="s">
        <v>118</v>
      </c>
      <c r="B60" s="34" t="s">
        <v>51</v>
      </c>
      <c r="C60" s="4" t="s">
        <v>85</v>
      </c>
      <c r="D60" s="6" t="s">
        <v>113</v>
      </c>
      <c r="E60" s="4" t="s">
        <v>194</v>
      </c>
      <c r="F60" s="12" t="s">
        <v>43</v>
      </c>
      <c r="G60" s="7">
        <f t="shared" ref="G60:G73" si="6">SUM(H60:J60)</f>
        <v>0</v>
      </c>
      <c r="H60" s="14" t="s">
        <v>114</v>
      </c>
      <c r="I60" s="14" t="s">
        <v>114</v>
      </c>
      <c r="J60" s="81" t="s">
        <v>114</v>
      </c>
      <c r="K60" s="102"/>
      <c r="L60" s="33"/>
    </row>
    <row r="61" spans="1:12" s="3" customFormat="1" ht="112.5" customHeight="1" x14ac:dyDescent="0.3">
      <c r="A61" s="84" t="s">
        <v>125</v>
      </c>
      <c r="B61" s="34" t="s">
        <v>52</v>
      </c>
      <c r="C61" s="12" t="s">
        <v>154</v>
      </c>
      <c r="D61" s="6" t="s">
        <v>113</v>
      </c>
      <c r="E61" s="4" t="s">
        <v>195</v>
      </c>
      <c r="F61" s="12" t="s">
        <v>43</v>
      </c>
      <c r="G61" s="7">
        <f t="shared" si="6"/>
        <v>0</v>
      </c>
      <c r="H61" s="14" t="s">
        <v>114</v>
      </c>
      <c r="I61" s="14" t="s">
        <v>114</v>
      </c>
      <c r="J61" s="81" t="s">
        <v>114</v>
      </c>
      <c r="K61" s="102"/>
      <c r="L61" s="33"/>
    </row>
    <row r="62" spans="1:12" s="3" customFormat="1" ht="183.75" customHeight="1" x14ac:dyDescent="0.3">
      <c r="A62" s="146" t="s">
        <v>126</v>
      </c>
      <c r="B62" s="139" t="s">
        <v>119</v>
      </c>
      <c r="C62" s="4" t="s">
        <v>155</v>
      </c>
      <c r="D62" s="6" t="s">
        <v>113</v>
      </c>
      <c r="E62" s="4" t="s">
        <v>196</v>
      </c>
      <c r="F62" s="4" t="s">
        <v>43</v>
      </c>
      <c r="G62" s="7">
        <f t="shared" si="6"/>
        <v>0</v>
      </c>
      <c r="H62" s="14" t="s">
        <v>114</v>
      </c>
      <c r="I62" s="14" t="s">
        <v>114</v>
      </c>
      <c r="J62" s="14" t="s">
        <v>114</v>
      </c>
      <c r="K62" s="107"/>
      <c r="L62" s="33"/>
    </row>
    <row r="63" spans="1:12" s="3" customFormat="1" ht="51" x14ac:dyDescent="0.3">
      <c r="A63" s="146"/>
      <c r="B63" s="139"/>
      <c r="C63" s="139" t="s">
        <v>86</v>
      </c>
      <c r="D63" s="154" t="s">
        <v>113</v>
      </c>
      <c r="E63" s="139" t="s">
        <v>197</v>
      </c>
      <c r="F63" s="4" t="s">
        <v>43</v>
      </c>
      <c r="G63" s="7">
        <f t="shared" si="6"/>
        <v>0</v>
      </c>
      <c r="H63" s="18" t="s">
        <v>114</v>
      </c>
      <c r="I63" s="18" t="s">
        <v>114</v>
      </c>
      <c r="J63" s="94" t="s">
        <v>114</v>
      </c>
      <c r="K63" s="107"/>
      <c r="L63" s="33"/>
    </row>
    <row r="64" spans="1:12" s="3" customFormat="1" ht="88.5" customHeight="1" x14ac:dyDescent="0.3">
      <c r="A64" s="146"/>
      <c r="B64" s="139"/>
      <c r="C64" s="139"/>
      <c r="D64" s="154"/>
      <c r="E64" s="139"/>
      <c r="F64" s="4" t="s">
        <v>69</v>
      </c>
      <c r="G64" s="7">
        <f t="shared" si="6"/>
        <v>0</v>
      </c>
      <c r="H64" s="18" t="s">
        <v>114</v>
      </c>
      <c r="I64" s="18" t="s">
        <v>114</v>
      </c>
      <c r="J64" s="94" t="s">
        <v>114</v>
      </c>
      <c r="K64" s="107"/>
      <c r="L64" s="33"/>
    </row>
    <row r="65" spans="1:12" s="3" customFormat="1" ht="111" customHeight="1" x14ac:dyDescent="0.3">
      <c r="A65" s="146"/>
      <c r="B65" s="139"/>
      <c r="C65" s="4" t="s">
        <v>156</v>
      </c>
      <c r="D65" s="6" t="s">
        <v>113</v>
      </c>
      <c r="E65" s="4" t="s">
        <v>198</v>
      </c>
      <c r="F65" s="4" t="s">
        <v>43</v>
      </c>
      <c r="G65" s="7">
        <f t="shared" si="6"/>
        <v>160</v>
      </c>
      <c r="H65" s="13">
        <v>0</v>
      </c>
      <c r="I65" s="13">
        <v>80</v>
      </c>
      <c r="J65" s="82">
        <v>80</v>
      </c>
      <c r="K65" s="107"/>
      <c r="L65" s="33"/>
    </row>
    <row r="66" spans="1:12" s="3" customFormat="1" ht="147.75" customHeight="1" x14ac:dyDescent="0.3">
      <c r="A66" s="146"/>
      <c r="B66" s="139"/>
      <c r="C66" s="4" t="s">
        <v>157</v>
      </c>
      <c r="D66" s="6" t="s">
        <v>113</v>
      </c>
      <c r="E66" s="4" t="s">
        <v>199</v>
      </c>
      <c r="F66" s="4" t="s">
        <v>43</v>
      </c>
      <c r="G66" s="124">
        <v>0</v>
      </c>
      <c r="H66" s="36" t="s">
        <v>114</v>
      </c>
      <c r="I66" s="14" t="s">
        <v>114</v>
      </c>
      <c r="J66" s="95" t="s">
        <v>114</v>
      </c>
      <c r="K66" s="107"/>
      <c r="L66" s="33"/>
    </row>
    <row r="67" spans="1:12" s="3" customFormat="1" ht="75" x14ac:dyDescent="0.3">
      <c r="A67" s="146" t="s">
        <v>128</v>
      </c>
      <c r="B67" s="139" t="s">
        <v>129</v>
      </c>
      <c r="C67" s="4" t="s">
        <v>130</v>
      </c>
      <c r="D67" s="6" t="s">
        <v>113</v>
      </c>
      <c r="E67" s="4" t="s">
        <v>200</v>
      </c>
      <c r="F67" s="4" t="s">
        <v>43</v>
      </c>
      <c r="G67" s="7">
        <f t="shared" si="6"/>
        <v>29.8</v>
      </c>
      <c r="H67" s="7">
        <v>29.8</v>
      </c>
      <c r="I67" s="36" t="s">
        <v>114</v>
      </c>
      <c r="J67" s="95" t="s">
        <v>114</v>
      </c>
      <c r="K67" s="102"/>
      <c r="L67" s="33"/>
    </row>
    <row r="68" spans="1:12" s="3" customFormat="1" ht="129.75" customHeight="1" x14ac:dyDescent="0.3">
      <c r="A68" s="146"/>
      <c r="B68" s="139"/>
      <c r="C68" s="21" t="s">
        <v>131</v>
      </c>
      <c r="D68" s="6" t="s">
        <v>113</v>
      </c>
      <c r="E68" s="4" t="s">
        <v>201</v>
      </c>
      <c r="F68" s="4" t="s">
        <v>43</v>
      </c>
      <c r="G68" s="7">
        <f t="shared" si="6"/>
        <v>0</v>
      </c>
      <c r="H68" s="36" t="s">
        <v>114</v>
      </c>
      <c r="I68" s="36" t="s">
        <v>114</v>
      </c>
      <c r="J68" s="95" t="s">
        <v>114</v>
      </c>
      <c r="K68" s="102"/>
      <c r="L68" s="33"/>
    </row>
    <row r="69" spans="1:12" s="3" customFormat="1" ht="156" customHeight="1" x14ac:dyDescent="0.3">
      <c r="A69" s="146" t="s">
        <v>158</v>
      </c>
      <c r="B69" s="139" t="s">
        <v>127</v>
      </c>
      <c r="C69" s="4" t="s">
        <v>159</v>
      </c>
      <c r="D69" s="6" t="s">
        <v>113</v>
      </c>
      <c r="E69" s="4" t="s">
        <v>202</v>
      </c>
      <c r="F69" s="4" t="s">
        <v>43</v>
      </c>
      <c r="G69" s="7">
        <f t="shared" si="6"/>
        <v>27.3</v>
      </c>
      <c r="H69" s="30">
        <v>9</v>
      </c>
      <c r="I69" s="30">
        <v>8.3000000000000007</v>
      </c>
      <c r="J69" s="96">
        <v>10</v>
      </c>
      <c r="K69" s="102"/>
      <c r="L69" s="33"/>
    </row>
    <row r="70" spans="1:12" s="3" customFormat="1" ht="115.5" customHeight="1" x14ac:dyDescent="0.3">
      <c r="A70" s="146"/>
      <c r="B70" s="139"/>
      <c r="C70" s="4" t="s">
        <v>160</v>
      </c>
      <c r="D70" s="6" t="s">
        <v>113</v>
      </c>
      <c r="E70" s="4" t="s">
        <v>200</v>
      </c>
      <c r="F70" s="4" t="s">
        <v>43</v>
      </c>
      <c r="G70" s="7">
        <f t="shared" si="6"/>
        <v>205.2</v>
      </c>
      <c r="H70" s="13">
        <v>93.7</v>
      </c>
      <c r="I70" s="13">
        <v>51.5</v>
      </c>
      <c r="J70" s="82">
        <v>60</v>
      </c>
      <c r="K70" s="102"/>
      <c r="L70" s="33"/>
    </row>
    <row r="71" spans="1:12" s="3" customFormat="1" ht="82.5" customHeight="1" x14ac:dyDescent="0.3">
      <c r="A71" s="146"/>
      <c r="B71" s="139"/>
      <c r="C71" s="4" t="s">
        <v>161</v>
      </c>
      <c r="D71" s="6" t="s">
        <v>113</v>
      </c>
      <c r="E71" s="4" t="s">
        <v>200</v>
      </c>
      <c r="F71" s="4" t="s">
        <v>43</v>
      </c>
      <c r="G71" s="7">
        <f t="shared" si="6"/>
        <v>0</v>
      </c>
      <c r="H71" s="36" t="s">
        <v>114</v>
      </c>
      <c r="I71" s="36" t="s">
        <v>114</v>
      </c>
      <c r="J71" s="95" t="s">
        <v>114</v>
      </c>
      <c r="K71" s="102"/>
      <c r="L71" s="33"/>
    </row>
    <row r="72" spans="1:12" s="3" customFormat="1" ht="39" customHeight="1" x14ac:dyDescent="0.3">
      <c r="A72" s="137" t="s">
        <v>3</v>
      </c>
      <c r="B72" s="138"/>
      <c r="C72" s="138"/>
      <c r="D72" s="138"/>
      <c r="E72" s="138"/>
      <c r="F72" s="138"/>
      <c r="G72" s="8">
        <f>SUM(H72:J72)</f>
        <v>422.3</v>
      </c>
      <c r="H72" s="8">
        <f>SUM(H60:H71)</f>
        <v>132.5</v>
      </c>
      <c r="I72" s="8">
        <f>SUM(I60:I71)</f>
        <v>139.80000000000001</v>
      </c>
      <c r="J72" s="83">
        <f>SUM(J60:J71)</f>
        <v>150</v>
      </c>
      <c r="K72" s="102"/>
      <c r="L72" s="33"/>
    </row>
    <row r="73" spans="1:12" s="3" customFormat="1" ht="27" customHeight="1" x14ac:dyDescent="0.3">
      <c r="A73" s="137" t="s">
        <v>69</v>
      </c>
      <c r="B73" s="138"/>
      <c r="C73" s="138"/>
      <c r="D73" s="138"/>
      <c r="E73" s="138"/>
      <c r="F73" s="138"/>
      <c r="G73" s="8">
        <f t="shared" si="6"/>
        <v>0</v>
      </c>
      <c r="H73" s="8">
        <f>SUM(H64)</f>
        <v>0</v>
      </c>
      <c r="I73" s="8">
        <f>SUM(I64)</f>
        <v>0</v>
      </c>
      <c r="J73" s="83">
        <f>SUM(J64)</f>
        <v>0</v>
      </c>
      <c r="K73" s="102"/>
      <c r="L73" s="33"/>
    </row>
    <row r="74" spans="1:12" s="3" customFormat="1" ht="33" customHeight="1" x14ac:dyDescent="0.3">
      <c r="A74" s="170" t="s">
        <v>75</v>
      </c>
      <c r="B74" s="171"/>
      <c r="C74" s="171"/>
      <c r="D74" s="171"/>
      <c r="E74" s="171"/>
      <c r="F74" s="171"/>
      <c r="G74" s="171"/>
      <c r="H74" s="171"/>
      <c r="I74" s="171"/>
      <c r="J74" s="172"/>
      <c r="K74" s="108"/>
      <c r="L74" s="33"/>
    </row>
    <row r="75" spans="1:12" s="3" customFormat="1" ht="123" customHeight="1" x14ac:dyDescent="0.3">
      <c r="A75" s="146" t="s">
        <v>132</v>
      </c>
      <c r="B75" s="139" t="s">
        <v>59</v>
      </c>
      <c r="C75" s="4" t="s">
        <v>162</v>
      </c>
      <c r="D75" s="6" t="s">
        <v>113</v>
      </c>
      <c r="E75" s="4" t="s">
        <v>203</v>
      </c>
      <c r="F75" s="12" t="s">
        <v>43</v>
      </c>
      <c r="G75" s="7">
        <f t="shared" ref="G75:G87" si="7">SUM(H75:J75)</f>
        <v>0</v>
      </c>
      <c r="H75" s="36" t="s">
        <v>114</v>
      </c>
      <c r="I75" s="36" t="s">
        <v>114</v>
      </c>
      <c r="J75" s="95" t="s">
        <v>114</v>
      </c>
      <c r="K75" s="37"/>
      <c r="L75" s="33"/>
    </row>
    <row r="76" spans="1:12" s="3" customFormat="1" ht="84.75" customHeight="1" x14ac:dyDescent="0.3">
      <c r="A76" s="146"/>
      <c r="B76" s="139"/>
      <c r="C76" s="4" t="s">
        <v>163</v>
      </c>
      <c r="D76" s="6" t="s">
        <v>113</v>
      </c>
      <c r="E76" s="4" t="s">
        <v>200</v>
      </c>
      <c r="F76" s="12" t="s">
        <v>43</v>
      </c>
      <c r="G76" s="7">
        <f t="shared" si="7"/>
        <v>2136</v>
      </c>
      <c r="H76" s="124">
        <v>0</v>
      </c>
      <c r="I76" s="124">
        <v>2136</v>
      </c>
      <c r="J76" s="79" t="s">
        <v>114</v>
      </c>
      <c r="K76" s="37"/>
      <c r="L76" s="33"/>
    </row>
    <row r="77" spans="1:12" s="3" customFormat="1" ht="175.5" customHeight="1" x14ac:dyDescent="0.3">
      <c r="A77" s="146"/>
      <c r="B77" s="139"/>
      <c r="C77" s="4" t="s">
        <v>164</v>
      </c>
      <c r="D77" s="6" t="s">
        <v>113</v>
      </c>
      <c r="E77" s="4" t="s">
        <v>200</v>
      </c>
      <c r="F77" s="12" t="s">
        <v>43</v>
      </c>
      <c r="G77" s="7">
        <f t="shared" si="7"/>
        <v>0</v>
      </c>
      <c r="H77" s="16" t="s">
        <v>114</v>
      </c>
      <c r="I77" s="16" t="s">
        <v>114</v>
      </c>
      <c r="J77" s="16" t="s">
        <v>114</v>
      </c>
      <c r="K77" s="37"/>
      <c r="L77" s="33"/>
    </row>
    <row r="78" spans="1:12" s="3" customFormat="1" ht="179.25" customHeight="1" x14ac:dyDescent="0.3">
      <c r="A78" s="146" t="s">
        <v>168</v>
      </c>
      <c r="B78" s="139" t="s">
        <v>58</v>
      </c>
      <c r="C78" s="4" t="s">
        <v>165</v>
      </c>
      <c r="D78" s="6" t="s">
        <v>113</v>
      </c>
      <c r="E78" s="4" t="s">
        <v>204</v>
      </c>
      <c r="F78" s="12" t="s">
        <v>67</v>
      </c>
      <c r="G78" s="7">
        <f t="shared" si="7"/>
        <v>1588.5</v>
      </c>
      <c r="H78" s="109">
        <v>212</v>
      </c>
      <c r="I78" s="109">
        <v>1376.5</v>
      </c>
      <c r="J78" s="81" t="s">
        <v>114</v>
      </c>
      <c r="K78" s="102"/>
      <c r="L78" s="33"/>
    </row>
    <row r="79" spans="1:12" s="3" customFormat="1" ht="90" x14ac:dyDescent="0.3">
      <c r="A79" s="146"/>
      <c r="B79" s="139"/>
      <c r="C79" s="4" t="s">
        <v>19</v>
      </c>
      <c r="D79" s="6" t="s">
        <v>113</v>
      </c>
      <c r="E79" s="4" t="s">
        <v>205</v>
      </c>
      <c r="F79" s="9" t="s">
        <v>43</v>
      </c>
      <c r="G79" s="7">
        <f t="shared" si="7"/>
        <v>0</v>
      </c>
      <c r="H79" s="16" t="s">
        <v>114</v>
      </c>
      <c r="I79" s="16" t="s">
        <v>114</v>
      </c>
      <c r="J79" s="16" t="s">
        <v>114</v>
      </c>
      <c r="K79" s="102"/>
      <c r="L79" s="33"/>
    </row>
    <row r="80" spans="1:12" s="3" customFormat="1" ht="122.25" customHeight="1" x14ac:dyDescent="0.3">
      <c r="A80" s="146"/>
      <c r="B80" s="139"/>
      <c r="C80" s="4" t="s">
        <v>169</v>
      </c>
      <c r="D80" s="6">
        <v>2018</v>
      </c>
      <c r="E80" s="4" t="s">
        <v>206</v>
      </c>
      <c r="F80" s="9" t="s">
        <v>43</v>
      </c>
      <c r="G80" s="7">
        <f t="shared" si="7"/>
        <v>0</v>
      </c>
      <c r="H80" s="16" t="s">
        <v>114</v>
      </c>
      <c r="I80" s="14" t="s">
        <v>114</v>
      </c>
      <c r="J80" s="14" t="s">
        <v>114</v>
      </c>
      <c r="K80" s="102"/>
      <c r="L80" s="33"/>
    </row>
    <row r="81" spans="1:12" s="3" customFormat="1" ht="157.5" customHeight="1" x14ac:dyDescent="0.3">
      <c r="A81" s="146"/>
      <c r="B81" s="139"/>
      <c r="C81" s="4" t="s">
        <v>39</v>
      </c>
      <c r="D81" s="6" t="s">
        <v>113</v>
      </c>
      <c r="E81" s="4" t="s">
        <v>207</v>
      </c>
      <c r="F81" s="9" t="s">
        <v>43</v>
      </c>
      <c r="G81" s="7">
        <f t="shared" si="7"/>
        <v>0</v>
      </c>
      <c r="H81" s="16" t="s">
        <v>114</v>
      </c>
      <c r="I81" s="16" t="s">
        <v>114</v>
      </c>
      <c r="J81" s="97" t="s">
        <v>114</v>
      </c>
      <c r="K81" s="102"/>
      <c r="L81" s="33"/>
    </row>
    <row r="82" spans="1:12" s="3" customFormat="1" ht="157.5" customHeight="1" x14ac:dyDescent="0.3">
      <c r="A82" s="146"/>
      <c r="B82" s="139"/>
      <c r="C82" s="117" t="s">
        <v>221</v>
      </c>
      <c r="D82" s="118" t="s">
        <v>220</v>
      </c>
      <c r="E82" s="117" t="s">
        <v>206</v>
      </c>
      <c r="F82" s="119" t="s">
        <v>43</v>
      </c>
      <c r="G82" s="7">
        <f t="shared" si="7"/>
        <v>0</v>
      </c>
      <c r="H82" s="16" t="s">
        <v>114</v>
      </c>
      <c r="I82" s="16" t="s">
        <v>114</v>
      </c>
      <c r="J82" s="16" t="s">
        <v>114</v>
      </c>
      <c r="K82" s="102"/>
      <c r="L82" s="33"/>
    </row>
    <row r="83" spans="1:12" s="3" customFormat="1" ht="78" customHeight="1" x14ac:dyDescent="0.3">
      <c r="A83" s="146"/>
      <c r="B83" s="139"/>
      <c r="C83" s="120" t="s">
        <v>222</v>
      </c>
      <c r="D83" s="121" t="s">
        <v>220</v>
      </c>
      <c r="E83" s="120" t="s">
        <v>206</v>
      </c>
      <c r="F83" s="122" t="s">
        <v>43</v>
      </c>
      <c r="G83" s="7">
        <f t="shared" si="7"/>
        <v>0</v>
      </c>
      <c r="H83" s="16" t="s">
        <v>114</v>
      </c>
      <c r="I83" s="16" t="s">
        <v>114</v>
      </c>
      <c r="J83" s="16" t="s">
        <v>114</v>
      </c>
      <c r="K83" s="102"/>
      <c r="L83" s="33"/>
    </row>
    <row r="84" spans="1:12" s="3" customFormat="1" ht="120" customHeight="1" x14ac:dyDescent="0.3">
      <c r="A84" s="146"/>
      <c r="B84" s="139"/>
      <c r="C84" s="4" t="s">
        <v>223</v>
      </c>
      <c r="D84" s="6" t="s">
        <v>113</v>
      </c>
      <c r="E84" s="4" t="s">
        <v>206</v>
      </c>
      <c r="F84" s="9" t="s">
        <v>43</v>
      </c>
      <c r="G84" s="7">
        <f t="shared" si="7"/>
        <v>0</v>
      </c>
      <c r="H84" s="16" t="s">
        <v>114</v>
      </c>
      <c r="I84" s="16" t="s">
        <v>114</v>
      </c>
      <c r="J84" s="97" t="s">
        <v>114</v>
      </c>
      <c r="K84" s="102"/>
      <c r="L84" s="33"/>
    </row>
    <row r="85" spans="1:12" s="3" customFormat="1" ht="149.25" customHeight="1" x14ac:dyDescent="0.3">
      <c r="A85" s="84" t="s">
        <v>133</v>
      </c>
      <c r="B85" s="34" t="s">
        <v>70</v>
      </c>
      <c r="C85" s="4" t="s">
        <v>215</v>
      </c>
      <c r="D85" s="6" t="s">
        <v>113</v>
      </c>
      <c r="E85" s="4" t="s">
        <v>200</v>
      </c>
      <c r="F85" s="12" t="s">
        <v>43</v>
      </c>
      <c r="G85" s="7">
        <f t="shared" si="7"/>
        <v>146.1</v>
      </c>
      <c r="H85" s="29">
        <v>70.099999999999994</v>
      </c>
      <c r="I85" s="29">
        <v>26</v>
      </c>
      <c r="J85" s="86">
        <v>50</v>
      </c>
      <c r="K85" s="102"/>
      <c r="L85" s="33"/>
    </row>
    <row r="86" spans="1:12" s="3" customFormat="1" ht="102.75" customHeight="1" x14ac:dyDescent="0.3">
      <c r="A86" s="146" t="s">
        <v>134</v>
      </c>
      <c r="B86" s="139" t="s">
        <v>68</v>
      </c>
      <c r="C86" s="4" t="s">
        <v>216</v>
      </c>
      <c r="D86" s="6" t="s">
        <v>113</v>
      </c>
      <c r="E86" s="4" t="s">
        <v>200</v>
      </c>
      <c r="F86" s="12" t="s">
        <v>67</v>
      </c>
      <c r="G86" s="7">
        <f t="shared" si="7"/>
        <v>0</v>
      </c>
      <c r="H86" s="16" t="s">
        <v>114</v>
      </c>
      <c r="I86" s="16" t="s">
        <v>114</v>
      </c>
      <c r="J86" s="16" t="s">
        <v>114</v>
      </c>
      <c r="K86" s="102"/>
      <c r="L86" s="33"/>
    </row>
    <row r="87" spans="1:12" s="3" customFormat="1" ht="105" customHeight="1" x14ac:dyDescent="0.3">
      <c r="A87" s="146"/>
      <c r="B87" s="139"/>
      <c r="C87" s="4" t="s">
        <v>217</v>
      </c>
      <c r="D87" s="6" t="s">
        <v>113</v>
      </c>
      <c r="E87" s="4" t="s">
        <v>208</v>
      </c>
      <c r="F87" s="9" t="s">
        <v>43</v>
      </c>
      <c r="G87" s="7">
        <f t="shared" si="7"/>
        <v>0</v>
      </c>
      <c r="H87" s="16" t="s">
        <v>114</v>
      </c>
      <c r="I87" s="16" t="s">
        <v>114</v>
      </c>
      <c r="J87" s="97" t="s">
        <v>114</v>
      </c>
      <c r="K87" s="102"/>
      <c r="L87" s="33"/>
    </row>
    <row r="88" spans="1:12" s="3" customFormat="1" ht="41.25" customHeight="1" x14ac:dyDescent="0.3">
      <c r="A88" s="167" t="s">
        <v>3</v>
      </c>
      <c r="B88" s="168"/>
      <c r="C88" s="168"/>
      <c r="D88" s="168"/>
      <c r="E88" s="168"/>
      <c r="F88" s="169"/>
      <c r="G88" s="8">
        <f>SUM(H88:J88)</f>
        <v>3870.6</v>
      </c>
      <c r="H88" s="8">
        <f>SUM(H75:H87)</f>
        <v>282.10000000000002</v>
      </c>
      <c r="I88" s="8">
        <f>SUM(I75:I87)</f>
        <v>3538.5</v>
      </c>
      <c r="J88" s="83">
        <f>SUM(J75:J87)</f>
        <v>50</v>
      </c>
      <c r="K88" s="102"/>
      <c r="L88" s="33"/>
    </row>
    <row r="89" spans="1:12" s="3" customFormat="1" ht="34.5" customHeight="1" x14ac:dyDescent="0.3">
      <c r="A89" s="173" t="s">
        <v>218</v>
      </c>
      <c r="B89" s="174"/>
      <c r="C89" s="174"/>
      <c r="D89" s="174"/>
      <c r="E89" s="174"/>
      <c r="F89" s="174"/>
      <c r="G89" s="174"/>
      <c r="H89" s="174"/>
      <c r="I89" s="174"/>
      <c r="J89" s="175"/>
      <c r="K89" s="102"/>
      <c r="L89" s="33"/>
    </row>
    <row r="90" spans="1:12" s="3" customFormat="1" ht="216" customHeight="1" x14ac:dyDescent="0.3">
      <c r="A90" s="146" t="s">
        <v>213</v>
      </c>
      <c r="B90" s="139" t="s">
        <v>1</v>
      </c>
      <c r="C90" s="5" t="s">
        <v>87</v>
      </c>
      <c r="D90" s="6" t="s">
        <v>113</v>
      </c>
      <c r="E90" s="4" t="s">
        <v>184</v>
      </c>
      <c r="F90" s="4" t="s">
        <v>43</v>
      </c>
      <c r="G90" s="7">
        <f>SUM(H90:J90)</f>
        <v>123.6</v>
      </c>
      <c r="H90" s="10">
        <v>123.6</v>
      </c>
      <c r="I90" s="97" t="s">
        <v>114</v>
      </c>
      <c r="J90" s="97" t="s">
        <v>114</v>
      </c>
      <c r="K90" s="102"/>
      <c r="L90" s="33"/>
    </row>
    <row r="91" spans="1:12" s="3" customFormat="1" ht="98.25" customHeight="1" x14ac:dyDescent="0.3">
      <c r="A91" s="146"/>
      <c r="B91" s="139"/>
      <c r="C91" s="4" t="s">
        <v>89</v>
      </c>
      <c r="D91" s="6" t="s">
        <v>113</v>
      </c>
      <c r="E91" s="4" t="s">
        <v>184</v>
      </c>
      <c r="F91" s="4" t="s">
        <v>43</v>
      </c>
      <c r="G91" s="7">
        <f>SUM(H91:J91)</f>
        <v>24</v>
      </c>
      <c r="H91" s="10">
        <v>24</v>
      </c>
      <c r="I91" s="97" t="s">
        <v>114</v>
      </c>
      <c r="J91" s="97" t="s">
        <v>114</v>
      </c>
      <c r="K91" s="102"/>
      <c r="L91" s="33"/>
    </row>
    <row r="92" spans="1:12" s="3" customFormat="1" ht="98.25" customHeight="1" x14ac:dyDescent="0.3">
      <c r="A92" s="146"/>
      <c r="B92" s="139"/>
      <c r="C92" s="4" t="s">
        <v>90</v>
      </c>
      <c r="D92" s="6" t="s">
        <v>113</v>
      </c>
      <c r="E92" s="4" t="s">
        <v>184</v>
      </c>
      <c r="F92" s="4" t="s">
        <v>43</v>
      </c>
      <c r="G92" s="7">
        <f>SUM(H92:J92)</f>
        <v>30.6</v>
      </c>
      <c r="H92" s="10">
        <v>30.6</v>
      </c>
      <c r="I92" s="97" t="s">
        <v>114</v>
      </c>
      <c r="J92" s="97" t="s">
        <v>114</v>
      </c>
      <c r="K92" s="102"/>
      <c r="L92" s="33"/>
    </row>
    <row r="93" spans="1:12" s="3" customFormat="1" ht="72.75" customHeight="1" x14ac:dyDescent="0.3">
      <c r="A93" s="146"/>
      <c r="B93" s="139"/>
      <c r="C93" s="4" t="s">
        <v>91</v>
      </c>
      <c r="D93" s="6" t="s">
        <v>113</v>
      </c>
      <c r="E93" s="4" t="s">
        <v>184</v>
      </c>
      <c r="F93" s="4" t="s">
        <v>43</v>
      </c>
      <c r="G93" s="7">
        <f t="shared" ref="G93:G94" si="8">SUM(H93:J93)</f>
        <v>6.9</v>
      </c>
      <c r="H93" s="127">
        <v>6.9</v>
      </c>
      <c r="I93" s="97" t="s">
        <v>114</v>
      </c>
      <c r="J93" s="97" t="s">
        <v>114</v>
      </c>
      <c r="K93" s="102"/>
      <c r="L93" s="33"/>
    </row>
    <row r="94" spans="1:12" s="3" customFormat="1" ht="266.25" customHeight="1" x14ac:dyDescent="0.3">
      <c r="A94" s="146" t="s">
        <v>214</v>
      </c>
      <c r="B94" s="139" t="s">
        <v>37</v>
      </c>
      <c r="C94" s="4" t="s">
        <v>0</v>
      </c>
      <c r="D94" s="6" t="s">
        <v>113</v>
      </c>
      <c r="E94" s="4" t="s">
        <v>209</v>
      </c>
      <c r="F94" s="4" t="s">
        <v>43</v>
      </c>
      <c r="G94" s="7">
        <f t="shared" si="8"/>
        <v>0</v>
      </c>
      <c r="H94" s="128">
        <v>0</v>
      </c>
      <c r="I94" s="97" t="s">
        <v>114</v>
      </c>
      <c r="J94" s="97" t="s">
        <v>114</v>
      </c>
      <c r="K94" s="102"/>
      <c r="L94" s="33"/>
    </row>
    <row r="95" spans="1:12" s="3" customFormat="1" ht="237.75" customHeight="1" x14ac:dyDescent="0.3">
      <c r="A95" s="146"/>
      <c r="B95" s="139"/>
      <c r="C95" s="4" t="s">
        <v>2</v>
      </c>
      <c r="D95" s="6" t="s">
        <v>113</v>
      </c>
      <c r="E95" s="4" t="s">
        <v>209</v>
      </c>
      <c r="F95" s="4" t="s">
        <v>40</v>
      </c>
      <c r="G95" s="7"/>
      <c r="H95" s="25"/>
      <c r="I95" s="25"/>
      <c r="J95" s="98"/>
      <c r="K95" s="102"/>
      <c r="L95" s="33"/>
    </row>
    <row r="96" spans="1:12" s="3" customFormat="1" ht="40.5" customHeight="1" x14ac:dyDescent="0.3">
      <c r="A96" s="167" t="s">
        <v>94</v>
      </c>
      <c r="B96" s="168"/>
      <c r="C96" s="168"/>
      <c r="D96" s="168"/>
      <c r="E96" s="168"/>
      <c r="F96" s="169"/>
      <c r="G96" s="8">
        <f>SUM(H96:J96)</f>
        <v>185.1</v>
      </c>
      <c r="H96" s="8">
        <f>SUM(H90:H94)</f>
        <v>185.1</v>
      </c>
      <c r="I96" s="8">
        <f>SUM(I90:I94)</f>
        <v>0</v>
      </c>
      <c r="J96" s="83">
        <f>SUM(J90:J94)</f>
        <v>0</v>
      </c>
      <c r="K96" s="102"/>
      <c r="L96" s="33"/>
    </row>
    <row r="97" spans="1:12" s="3" customFormat="1" ht="20.25" customHeight="1" x14ac:dyDescent="0.3">
      <c r="A97" s="167" t="s">
        <v>95</v>
      </c>
      <c r="B97" s="168"/>
      <c r="C97" s="168"/>
      <c r="D97" s="168"/>
      <c r="E97" s="168"/>
      <c r="F97" s="169"/>
      <c r="G97" s="15">
        <f>H97+I97+J97</f>
        <v>308739.86</v>
      </c>
      <c r="H97" s="15">
        <f>SUM(H14,H24,H30,H52,H58,H72,H88,H96)</f>
        <v>83604.900000000009</v>
      </c>
      <c r="I97" s="15">
        <f>SUM(I14,I24,I30,I52,I58,I72,I88,I96)</f>
        <v>158345.06</v>
      </c>
      <c r="J97" s="15">
        <f>SUM(J14,J24,J30,J52,J58,J72,J88,J96)</f>
        <v>66789.899999999994</v>
      </c>
      <c r="K97" s="102"/>
      <c r="L97" s="33"/>
    </row>
    <row r="98" spans="1:12" s="3" customFormat="1" ht="20.25" customHeight="1" x14ac:dyDescent="0.3">
      <c r="A98" s="164" t="s">
        <v>4</v>
      </c>
      <c r="B98" s="165"/>
      <c r="C98" s="165"/>
      <c r="D98" s="165"/>
      <c r="E98" s="165"/>
      <c r="F98" s="166"/>
      <c r="G98" s="15">
        <f>SUM(H98:J98)</f>
        <v>10000</v>
      </c>
      <c r="H98" s="15">
        <f>SUM(H15)</f>
        <v>10000</v>
      </c>
      <c r="I98" s="15">
        <f>SUM(I15)</f>
        <v>0</v>
      </c>
      <c r="J98" s="87">
        <f>SUM(J15)</f>
        <v>0</v>
      </c>
      <c r="K98" s="102"/>
      <c r="L98" s="33"/>
    </row>
    <row r="99" spans="1:12" s="3" customFormat="1" ht="51" customHeight="1" x14ac:dyDescent="0.3">
      <c r="A99" s="164" t="s">
        <v>5</v>
      </c>
      <c r="B99" s="165"/>
      <c r="C99" s="165"/>
      <c r="D99" s="165"/>
      <c r="E99" s="165"/>
      <c r="F99" s="166"/>
      <c r="G99" s="8">
        <f>SUM(H99:J99)</f>
        <v>0</v>
      </c>
      <c r="H99" s="16" t="s">
        <v>114</v>
      </c>
      <c r="I99" s="16" t="s">
        <v>114</v>
      </c>
      <c r="J99" s="97" t="s">
        <v>114</v>
      </c>
      <c r="K99" s="102"/>
      <c r="L99" s="33"/>
    </row>
    <row r="100" spans="1:12" s="3" customFormat="1" ht="34.5" customHeight="1" thickBot="1" x14ac:dyDescent="0.35">
      <c r="A100" s="161" t="s">
        <v>121</v>
      </c>
      <c r="B100" s="162"/>
      <c r="C100" s="162"/>
      <c r="D100" s="162"/>
      <c r="E100" s="162"/>
      <c r="F100" s="163"/>
      <c r="G100" s="99">
        <f>SUM(G97:G99)</f>
        <v>318739.86</v>
      </c>
      <c r="H100" s="99">
        <f>SUM(H97:H99)</f>
        <v>93604.900000000009</v>
      </c>
      <c r="I100" s="99">
        <f>SUM(I97:I99)</f>
        <v>158345.06</v>
      </c>
      <c r="J100" s="100">
        <f>SUM(J97:J99)</f>
        <v>66789.899999999994</v>
      </c>
      <c r="K100" s="102"/>
      <c r="L100" s="33"/>
    </row>
  </sheetData>
  <mergeCells count="86">
    <mergeCell ref="A100:F100"/>
    <mergeCell ref="A99:F99"/>
    <mergeCell ref="A98:F98"/>
    <mergeCell ref="A97:F97"/>
    <mergeCell ref="A72:F72"/>
    <mergeCell ref="B75:B77"/>
    <mergeCell ref="A73:F73"/>
    <mergeCell ref="A88:F88"/>
    <mergeCell ref="A78:A84"/>
    <mergeCell ref="A86:A87"/>
    <mergeCell ref="B86:B87"/>
    <mergeCell ref="B78:B84"/>
    <mergeCell ref="A74:J74"/>
    <mergeCell ref="A75:A77"/>
    <mergeCell ref="A89:J89"/>
    <mergeCell ref="A96:F96"/>
    <mergeCell ref="B94:B95"/>
    <mergeCell ref="A94:A95"/>
    <mergeCell ref="B90:B93"/>
    <mergeCell ref="A90:A93"/>
    <mergeCell ref="C63:C64"/>
    <mergeCell ref="D63:D64"/>
    <mergeCell ref="E63:E64"/>
    <mergeCell ref="A69:A71"/>
    <mergeCell ref="B69:B71"/>
    <mergeCell ref="A62:A66"/>
    <mergeCell ref="B62:B66"/>
    <mergeCell ref="A67:A68"/>
    <mergeCell ref="B67:B68"/>
    <mergeCell ref="B48:B50"/>
    <mergeCell ref="B54:B57"/>
    <mergeCell ref="A59:J59"/>
    <mergeCell ref="A48:A49"/>
    <mergeCell ref="A54:A57"/>
    <mergeCell ref="A53:J53"/>
    <mergeCell ref="A52:F52"/>
    <mergeCell ref="A58:F58"/>
    <mergeCell ref="B46:B47"/>
    <mergeCell ref="B34:B41"/>
    <mergeCell ref="A34:A41"/>
    <mergeCell ref="A31:J31"/>
    <mergeCell ref="A32:A33"/>
    <mergeCell ref="A46:A47"/>
    <mergeCell ref="B42:B43"/>
    <mergeCell ref="B32:B33"/>
    <mergeCell ref="B44:B45"/>
    <mergeCell ref="A44:A45"/>
    <mergeCell ref="A42:A43"/>
    <mergeCell ref="E8:E9"/>
    <mergeCell ref="A5:J5"/>
    <mergeCell ref="A18:A20"/>
    <mergeCell ref="B18:B20"/>
    <mergeCell ref="A21:A22"/>
    <mergeCell ref="B8:B10"/>
    <mergeCell ref="D6:D7"/>
    <mergeCell ref="C6:C7"/>
    <mergeCell ref="E6:E7"/>
    <mergeCell ref="A6:A7"/>
    <mergeCell ref="B21:B22"/>
    <mergeCell ref="A17:J17"/>
    <mergeCell ref="D8:D9"/>
    <mergeCell ref="B6:B7"/>
    <mergeCell ref="A8:A10"/>
    <mergeCell ref="C8:C9"/>
    <mergeCell ref="A30:F30"/>
    <mergeCell ref="A16:F16"/>
    <mergeCell ref="A14:F14"/>
    <mergeCell ref="B11:B12"/>
    <mergeCell ref="A11:A12"/>
    <mergeCell ref="A15:F15"/>
    <mergeCell ref="A26:J26"/>
    <mergeCell ref="E11:E12"/>
    <mergeCell ref="A25:F25"/>
    <mergeCell ref="A24:F24"/>
    <mergeCell ref="B27:B28"/>
    <mergeCell ref="A27:A28"/>
    <mergeCell ref="C11:C12"/>
    <mergeCell ref="D11:D12"/>
    <mergeCell ref="A1:J1"/>
    <mergeCell ref="A2:A3"/>
    <mergeCell ref="B2:B3"/>
    <mergeCell ref="C2:C3"/>
    <mergeCell ref="D2:D3"/>
    <mergeCell ref="E2:E3"/>
    <mergeCell ref="F2:F3"/>
    <mergeCell ref="G2:J2"/>
  </mergeCells>
  <phoneticPr fontId="21" type="noConversion"/>
  <conditionalFormatting sqref="E95">
    <cfRule type="expression" dxfId="0" priority="5" stopIfTrue="1">
      <formula>AND(COUNTIF(#REF!, E95)&gt;1,NOT(ISBLANK(E95)))</formula>
    </cfRule>
  </conditionalFormatting>
  <pageMargins left="0.74803149606299213" right="0.35433070866141736" top="0.59055118110236227" bottom="0.39370078740157483" header="0.51181102362204722" footer="0.51181102362204722"/>
  <pageSetup paperSize="9" scale="61" fitToHeight="18" orientation="landscape" r:id="rId1"/>
  <headerFooter alignWithMargins="0"/>
  <rowBreaks count="3" manualBreakCount="3">
    <brk id="10" max="9" man="1"/>
    <brk id="16" max="9" man="1"/>
    <brk id="21"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69"/>
  <sheetViews>
    <sheetView tabSelected="1" view="pageBreakPreview" topLeftCell="A46" zoomScale="70" zoomScaleNormal="85" zoomScaleSheetLayoutView="70" workbookViewId="0">
      <selection activeCell="B66" sqref="B66"/>
    </sheetView>
  </sheetViews>
  <sheetFormatPr defaultRowHeight="18" x14ac:dyDescent="0.25"/>
  <cols>
    <col min="1" max="1" width="43.5703125" style="55" customWidth="1"/>
    <col min="2" max="2" width="20.5703125" style="55" customWidth="1"/>
    <col min="3" max="3" width="25" style="55" customWidth="1"/>
    <col min="4" max="4" width="19.7109375" style="55" customWidth="1"/>
    <col min="5" max="5" width="20.85546875" style="55" customWidth="1"/>
    <col min="6" max="8" width="9.140625" style="46"/>
    <col min="9" max="9" width="48" style="46" customWidth="1"/>
    <col min="10" max="16384" width="9.140625" style="46"/>
  </cols>
  <sheetData>
    <row r="2" spans="1:9" ht="25.5" customHeight="1" x14ac:dyDescent="0.25">
      <c r="A2" s="185"/>
      <c r="B2" s="185"/>
      <c r="C2" s="185"/>
      <c r="D2" s="185"/>
      <c r="E2" s="185"/>
    </row>
    <row r="3" spans="1:9" ht="39" customHeight="1" x14ac:dyDescent="0.25">
      <c r="A3" s="185" t="s">
        <v>42</v>
      </c>
      <c r="B3" s="185"/>
      <c r="C3" s="185"/>
      <c r="D3" s="185"/>
      <c r="E3" s="185"/>
      <c r="F3" s="47"/>
      <c r="G3" s="47"/>
    </row>
    <row r="4" spans="1:9" ht="37.5" customHeight="1" x14ac:dyDescent="0.25">
      <c r="A4" s="186" t="s">
        <v>6</v>
      </c>
      <c r="B4" s="187" t="s">
        <v>7</v>
      </c>
      <c r="C4" s="187"/>
      <c r="D4" s="187"/>
      <c r="E4" s="186" t="s">
        <v>8</v>
      </c>
    </row>
    <row r="5" spans="1:9" ht="41.25" customHeight="1" x14ac:dyDescent="0.25">
      <c r="A5" s="186"/>
      <c r="B5" s="48" t="s">
        <v>9</v>
      </c>
      <c r="C5" s="48" t="s">
        <v>105</v>
      </c>
      <c r="D5" s="48" t="s">
        <v>106</v>
      </c>
      <c r="E5" s="186"/>
    </row>
    <row r="6" spans="1:9" ht="42" customHeight="1" x14ac:dyDescent="0.25">
      <c r="A6" s="183" t="s">
        <v>109</v>
      </c>
      <c r="B6" s="183"/>
      <c r="C6" s="183"/>
      <c r="D6" s="183"/>
      <c r="E6" s="183"/>
    </row>
    <row r="7" spans="1:9" ht="24.75" customHeight="1" x14ac:dyDescent="0.25">
      <c r="A7" s="68" t="s">
        <v>10</v>
      </c>
      <c r="B7" s="178">
        <f>SUM(B8:D9)</f>
        <v>128277.45999999999</v>
      </c>
      <c r="C7" s="179"/>
      <c r="D7" s="179"/>
      <c r="E7" s="49"/>
    </row>
    <row r="8" spans="1:9" x14ac:dyDescent="0.25">
      <c r="A8" s="50" t="s">
        <v>11</v>
      </c>
      <c r="B8" s="70">
        <f>Фінал!H15</f>
        <v>10000</v>
      </c>
      <c r="C8" s="70">
        <v>0</v>
      </c>
      <c r="D8" s="54">
        <v>0</v>
      </c>
      <c r="E8" s="49"/>
    </row>
    <row r="9" spans="1:9" ht="127.5" customHeight="1" x14ac:dyDescent="0.25">
      <c r="A9" s="65" t="s">
        <v>12</v>
      </c>
      <c r="B9" s="64">
        <f>Фінал!H14</f>
        <v>27017.4</v>
      </c>
      <c r="C9" s="66">
        <f>Фінал!I14</f>
        <v>91260.06</v>
      </c>
      <c r="D9" s="67" t="str">
        <f>Фінал!J14</f>
        <v>Відповідно до асигнувань, передбачених кошторисами, проектно- кошторисною документацією</v>
      </c>
      <c r="E9" s="49"/>
    </row>
    <row r="10" spans="1:9" ht="18" customHeight="1" x14ac:dyDescent="0.25">
      <c r="A10" s="69" t="s">
        <v>13</v>
      </c>
      <c r="B10" s="176" t="s">
        <v>14</v>
      </c>
      <c r="C10" s="176"/>
      <c r="D10" s="176"/>
      <c r="E10" s="176"/>
    </row>
    <row r="11" spans="1:9" ht="42.75" customHeight="1" x14ac:dyDescent="0.25">
      <c r="A11" s="69" t="s">
        <v>29</v>
      </c>
      <c r="B11" s="176" t="s">
        <v>14</v>
      </c>
      <c r="C11" s="176"/>
      <c r="D11" s="176"/>
      <c r="E11" s="176"/>
    </row>
    <row r="12" spans="1:9" x14ac:dyDescent="0.25">
      <c r="A12" s="69" t="s">
        <v>15</v>
      </c>
      <c r="B12" s="176" t="s">
        <v>14</v>
      </c>
      <c r="C12" s="176"/>
      <c r="D12" s="176"/>
      <c r="E12" s="176"/>
    </row>
    <row r="13" spans="1:9" ht="41.25" customHeight="1" x14ac:dyDescent="0.25">
      <c r="A13" s="183" t="s">
        <v>20</v>
      </c>
      <c r="B13" s="183"/>
      <c r="C13" s="183"/>
      <c r="D13" s="183"/>
      <c r="E13" s="183"/>
    </row>
    <row r="14" spans="1:9" ht="21" customHeight="1" x14ac:dyDescent="0.25">
      <c r="A14" s="68" t="s">
        <v>10</v>
      </c>
      <c r="B14" s="178">
        <f>SUM(B15:D16)</f>
        <v>1420</v>
      </c>
      <c r="C14" s="179"/>
      <c r="D14" s="179"/>
      <c r="E14" s="49"/>
      <c r="I14" s="56"/>
    </row>
    <row r="15" spans="1:9" x14ac:dyDescent="0.25">
      <c r="A15" s="69" t="s">
        <v>11</v>
      </c>
      <c r="B15" s="54">
        <v>0</v>
      </c>
      <c r="C15" s="54">
        <v>0</v>
      </c>
      <c r="D15" s="54">
        <v>0</v>
      </c>
      <c r="E15" s="49"/>
      <c r="I15" s="52"/>
    </row>
    <row r="16" spans="1:9" ht="18.75" customHeight="1" x14ac:dyDescent="0.25">
      <c r="A16" s="69" t="s">
        <v>12</v>
      </c>
      <c r="B16" s="62">
        <f>Фінал!H24</f>
        <v>420</v>
      </c>
      <c r="C16" s="62">
        <f>Фінал!I24</f>
        <v>500</v>
      </c>
      <c r="D16" s="62">
        <f>Фінал!J24</f>
        <v>500</v>
      </c>
      <c r="E16" s="49"/>
      <c r="I16" s="53"/>
    </row>
    <row r="17" spans="1:5" ht="17.25" customHeight="1" x14ac:dyDescent="0.25">
      <c r="A17" s="69" t="s">
        <v>13</v>
      </c>
      <c r="B17" s="176" t="s">
        <v>14</v>
      </c>
      <c r="C17" s="176"/>
      <c r="D17" s="176"/>
      <c r="E17" s="176"/>
    </row>
    <row r="18" spans="1:5" ht="39" customHeight="1" x14ac:dyDescent="0.25">
      <c r="A18" s="69" t="s">
        <v>29</v>
      </c>
      <c r="B18" s="176" t="s">
        <v>14</v>
      </c>
      <c r="C18" s="176"/>
      <c r="D18" s="176"/>
      <c r="E18" s="176"/>
    </row>
    <row r="19" spans="1:5" x14ac:dyDescent="0.25">
      <c r="A19" s="69" t="s">
        <v>15</v>
      </c>
      <c r="B19" s="176" t="s">
        <v>14</v>
      </c>
      <c r="C19" s="176"/>
      <c r="D19" s="176"/>
      <c r="E19" s="176"/>
    </row>
    <row r="20" spans="1:5" ht="37.5" customHeight="1" x14ac:dyDescent="0.25">
      <c r="A20" s="183" t="s">
        <v>21</v>
      </c>
      <c r="B20" s="183"/>
      <c r="C20" s="183"/>
      <c r="D20" s="183"/>
      <c r="E20" s="183"/>
    </row>
    <row r="21" spans="1:5" ht="22.5" customHeight="1" x14ac:dyDescent="0.25">
      <c r="A21" s="68" t="s">
        <v>10</v>
      </c>
      <c r="B21" s="178">
        <f>SUM(B22:D23)</f>
        <v>160578.5</v>
      </c>
      <c r="C21" s="179"/>
      <c r="D21" s="179"/>
      <c r="E21" s="49"/>
    </row>
    <row r="22" spans="1:5" x14ac:dyDescent="0.25">
      <c r="A22" s="69" t="s">
        <v>11</v>
      </c>
      <c r="B22" s="54">
        <v>0</v>
      </c>
      <c r="C22" s="54">
        <v>0</v>
      </c>
      <c r="D22" s="54">
        <v>0</v>
      </c>
      <c r="E22" s="49"/>
    </row>
    <row r="23" spans="1:5" x14ac:dyDescent="0.25">
      <c r="A23" s="69" t="s">
        <v>12</v>
      </c>
      <c r="B23" s="63">
        <f>Фінал!H30</f>
        <v>48109.9</v>
      </c>
      <c r="C23" s="63">
        <f>Фінал!I30</f>
        <v>54862.7</v>
      </c>
      <c r="D23" s="63">
        <f>Фінал!J30</f>
        <v>57605.9</v>
      </c>
      <c r="E23" s="49"/>
    </row>
    <row r="24" spans="1:5" ht="18" customHeight="1" x14ac:dyDescent="0.25">
      <c r="A24" s="69" t="s">
        <v>13</v>
      </c>
      <c r="B24" s="176" t="s">
        <v>14</v>
      </c>
      <c r="C24" s="176"/>
      <c r="D24" s="176"/>
      <c r="E24" s="176"/>
    </row>
    <row r="25" spans="1:5" ht="42.75" customHeight="1" x14ac:dyDescent="0.25">
      <c r="A25" s="69" t="s">
        <v>29</v>
      </c>
      <c r="B25" s="176" t="s">
        <v>14</v>
      </c>
      <c r="C25" s="176"/>
      <c r="D25" s="176"/>
      <c r="E25" s="176"/>
    </row>
    <row r="26" spans="1:5" x14ac:dyDescent="0.25">
      <c r="A26" s="69" t="s">
        <v>15</v>
      </c>
      <c r="B26" s="176" t="s">
        <v>14</v>
      </c>
      <c r="C26" s="176"/>
      <c r="D26" s="176"/>
      <c r="E26" s="176"/>
    </row>
    <row r="27" spans="1:5" ht="58.5" customHeight="1" x14ac:dyDescent="0.25">
      <c r="A27" s="183" t="s">
        <v>23</v>
      </c>
      <c r="B27" s="183"/>
      <c r="C27" s="183"/>
      <c r="D27" s="183"/>
      <c r="E27" s="183"/>
    </row>
    <row r="28" spans="1:5" ht="24" customHeight="1" x14ac:dyDescent="0.25">
      <c r="A28" s="68" t="s">
        <v>10</v>
      </c>
      <c r="B28" s="178">
        <f>SUM(B29:D30)</f>
        <v>20090.5</v>
      </c>
      <c r="C28" s="179"/>
      <c r="D28" s="179"/>
      <c r="E28" s="49"/>
    </row>
    <row r="29" spans="1:5" x14ac:dyDescent="0.25">
      <c r="A29" s="69" t="s">
        <v>11</v>
      </c>
      <c r="B29" s="54">
        <v>0</v>
      </c>
      <c r="C29" s="54">
        <v>0</v>
      </c>
      <c r="D29" s="54">
        <v>0</v>
      </c>
      <c r="E29" s="49"/>
    </row>
    <row r="30" spans="1:5" x14ac:dyDescent="0.25">
      <c r="A30" s="69" t="s">
        <v>12</v>
      </c>
      <c r="B30" s="63">
        <f>Фінал!H52</f>
        <v>6220.4999999999991</v>
      </c>
      <c r="C30" s="51">
        <f>Фінал!I52</f>
        <v>6760</v>
      </c>
      <c r="D30" s="51">
        <f>Фінал!J52</f>
        <v>7110</v>
      </c>
      <c r="E30" s="49"/>
    </row>
    <row r="31" spans="1:5" ht="18" customHeight="1" x14ac:dyDescent="0.25">
      <c r="A31" s="69" t="s">
        <v>13</v>
      </c>
      <c r="B31" s="176" t="s">
        <v>14</v>
      </c>
      <c r="C31" s="176"/>
      <c r="D31" s="176"/>
      <c r="E31" s="176"/>
    </row>
    <row r="32" spans="1:5" ht="43.5" customHeight="1" x14ac:dyDescent="0.25">
      <c r="A32" s="69" t="s">
        <v>29</v>
      </c>
      <c r="B32" s="176" t="s">
        <v>14</v>
      </c>
      <c r="C32" s="176"/>
      <c r="D32" s="176"/>
      <c r="E32" s="176"/>
    </row>
    <row r="33" spans="1:5" x14ac:dyDescent="0.25">
      <c r="A33" s="69" t="s">
        <v>15</v>
      </c>
      <c r="B33" s="176" t="s">
        <v>14</v>
      </c>
      <c r="C33" s="176"/>
      <c r="D33" s="176"/>
      <c r="E33" s="176"/>
    </row>
    <row r="34" spans="1:5" ht="24" customHeight="1" x14ac:dyDescent="0.25">
      <c r="A34" s="183"/>
      <c r="B34" s="183"/>
      <c r="C34" s="183"/>
      <c r="D34" s="183"/>
      <c r="E34" s="183"/>
    </row>
    <row r="35" spans="1:5" ht="63.75" customHeight="1" x14ac:dyDescent="0.25">
      <c r="A35" s="183" t="s">
        <v>108</v>
      </c>
      <c r="B35" s="183"/>
      <c r="C35" s="183"/>
      <c r="D35" s="183"/>
      <c r="E35" s="183"/>
    </row>
    <row r="36" spans="1:5" ht="22.5" customHeight="1" x14ac:dyDescent="0.25">
      <c r="A36" s="68" t="s">
        <v>10</v>
      </c>
      <c r="B36" s="178">
        <f>SUM(B37:D38)</f>
        <v>3895.4</v>
      </c>
      <c r="C36" s="179"/>
      <c r="D36" s="179"/>
      <c r="E36" s="49"/>
    </row>
    <row r="37" spans="1:5" x14ac:dyDescent="0.25">
      <c r="A37" s="69" t="s">
        <v>11</v>
      </c>
      <c r="B37" s="54">
        <v>0</v>
      </c>
      <c r="C37" s="54">
        <v>0</v>
      </c>
      <c r="D37" s="54">
        <v>0</v>
      </c>
      <c r="E37" s="49"/>
    </row>
    <row r="38" spans="1:5" x14ac:dyDescent="0.25">
      <c r="A38" s="69" t="s">
        <v>12</v>
      </c>
      <c r="B38" s="51">
        <f>Фінал!H58</f>
        <v>1237.4000000000001</v>
      </c>
      <c r="C38" s="51">
        <f>Фінал!I58</f>
        <v>1284</v>
      </c>
      <c r="D38" s="51">
        <f>Фінал!J58</f>
        <v>1374</v>
      </c>
      <c r="E38" s="49"/>
    </row>
    <row r="39" spans="1:5" ht="18" customHeight="1" x14ac:dyDescent="0.25">
      <c r="A39" s="69" t="s">
        <v>13</v>
      </c>
      <c r="B39" s="176" t="s">
        <v>14</v>
      </c>
      <c r="C39" s="176"/>
      <c r="D39" s="176"/>
      <c r="E39" s="176"/>
    </row>
    <row r="40" spans="1:5" ht="38.25" customHeight="1" x14ac:dyDescent="0.25">
      <c r="A40" s="69" t="s">
        <v>29</v>
      </c>
      <c r="B40" s="176" t="s">
        <v>14</v>
      </c>
      <c r="C40" s="176"/>
      <c r="D40" s="176"/>
      <c r="E40" s="176"/>
    </row>
    <row r="41" spans="1:5" ht="23.25" customHeight="1" x14ac:dyDescent="0.25">
      <c r="A41" s="69" t="s">
        <v>15</v>
      </c>
      <c r="B41" s="176" t="s">
        <v>14</v>
      </c>
      <c r="C41" s="176"/>
      <c r="D41" s="176"/>
      <c r="E41" s="176"/>
    </row>
    <row r="42" spans="1:5" ht="60" customHeight="1" x14ac:dyDescent="0.25">
      <c r="A42" s="184" t="s">
        <v>24</v>
      </c>
      <c r="B42" s="184"/>
      <c r="C42" s="184"/>
      <c r="D42" s="184"/>
      <c r="E42" s="184"/>
    </row>
    <row r="43" spans="1:5" ht="21" customHeight="1" x14ac:dyDescent="0.25">
      <c r="A43" s="68" t="s">
        <v>10</v>
      </c>
      <c r="B43" s="178">
        <f>SUM(B44:D45)</f>
        <v>422.3</v>
      </c>
      <c r="C43" s="179"/>
      <c r="D43" s="179"/>
      <c r="E43" s="49"/>
    </row>
    <row r="44" spans="1:5" x14ac:dyDescent="0.25">
      <c r="A44" s="69" t="s">
        <v>11</v>
      </c>
      <c r="B44" s="54">
        <v>0</v>
      </c>
      <c r="C44" s="54">
        <v>0</v>
      </c>
      <c r="D44" s="54">
        <v>0</v>
      </c>
      <c r="E44" s="49"/>
    </row>
    <row r="45" spans="1:5" x14ac:dyDescent="0.25">
      <c r="A45" s="69" t="s">
        <v>12</v>
      </c>
      <c r="B45" s="51">
        <f>Фінал!H72</f>
        <v>132.5</v>
      </c>
      <c r="C45" s="51">
        <f>Фінал!I72</f>
        <v>139.80000000000001</v>
      </c>
      <c r="D45" s="51">
        <f>Фінал!J72</f>
        <v>150</v>
      </c>
      <c r="E45" s="49"/>
    </row>
    <row r="46" spans="1:5" ht="18" customHeight="1" x14ac:dyDescent="0.25">
      <c r="A46" s="69" t="s">
        <v>13</v>
      </c>
      <c r="B46" s="176" t="s">
        <v>14</v>
      </c>
      <c r="C46" s="176"/>
      <c r="D46" s="176"/>
      <c r="E46" s="176"/>
    </row>
    <row r="47" spans="1:5" ht="39" customHeight="1" x14ac:dyDescent="0.25">
      <c r="A47" s="69" t="s">
        <v>29</v>
      </c>
      <c r="B47" s="176" t="s">
        <v>14</v>
      </c>
      <c r="C47" s="176"/>
      <c r="D47" s="176"/>
      <c r="E47" s="176"/>
    </row>
    <row r="48" spans="1:5" x14ac:dyDescent="0.25">
      <c r="A48" s="69" t="s">
        <v>15</v>
      </c>
      <c r="B48" s="176" t="s">
        <v>14</v>
      </c>
      <c r="C48" s="176"/>
      <c r="D48" s="176"/>
      <c r="E48" s="176"/>
    </row>
    <row r="49" spans="1:5" ht="39.75" customHeight="1" x14ac:dyDescent="0.25">
      <c r="A49" s="183" t="s">
        <v>179</v>
      </c>
      <c r="B49" s="183"/>
      <c r="C49" s="183"/>
      <c r="D49" s="183"/>
      <c r="E49" s="183"/>
    </row>
    <row r="50" spans="1:5" ht="42.75" customHeight="1" x14ac:dyDescent="0.25">
      <c r="A50" s="68" t="s">
        <v>10</v>
      </c>
      <c r="B50" s="178">
        <f>SUM(B51:D52)</f>
        <v>3870.6</v>
      </c>
      <c r="C50" s="179"/>
      <c r="D50" s="179"/>
      <c r="E50" s="49"/>
    </row>
    <row r="51" spans="1:5" x14ac:dyDescent="0.25">
      <c r="A51" s="69" t="s">
        <v>11</v>
      </c>
      <c r="B51" s="54">
        <v>0</v>
      </c>
      <c r="C51" s="54">
        <v>0</v>
      </c>
      <c r="D51" s="54">
        <v>0</v>
      </c>
      <c r="E51" s="49"/>
    </row>
    <row r="52" spans="1:5" x14ac:dyDescent="0.25">
      <c r="A52" s="69" t="s">
        <v>12</v>
      </c>
      <c r="B52" s="51">
        <f>Фінал!H88</f>
        <v>282.10000000000002</v>
      </c>
      <c r="C52" s="51">
        <f>Фінал!I88</f>
        <v>3538.5</v>
      </c>
      <c r="D52" s="51">
        <f>Фінал!J88</f>
        <v>50</v>
      </c>
      <c r="E52" s="49"/>
    </row>
    <row r="53" spans="1:5" ht="18" customHeight="1" x14ac:dyDescent="0.25">
      <c r="A53" s="69" t="s">
        <v>13</v>
      </c>
      <c r="B53" s="176" t="s">
        <v>14</v>
      </c>
      <c r="C53" s="176"/>
      <c r="D53" s="176"/>
      <c r="E53" s="176"/>
    </row>
    <row r="54" spans="1:5" ht="39" customHeight="1" x14ac:dyDescent="0.25">
      <c r="A54" s="69" t="s">
        <v>29</v>
      </c>
      <c r="B54" s="176" t="s">
        <v>14</v>
      </c>
      <c r="C54" s="176"/>
      <c r="D54" s="176"/>
      <c r="E54" s="176"/>
    </row>
    <row r="55" spans="1:5" x14ac:dyDescent="0.25">
      <c r="A55" s="69" t="s">
        <v>15</v>
      </c>
      <c r="B55" s="176" t="s">
        <v>14</v>
      </c>
      <c r="C55" s="176"/>
      <c r="D55" s="176"/>
      <c r="E55" s="176"/>
    </row>
    <row r="56" spans="1:5" ht="35.25" customHeight="1" x14ac:dyDescent="0.25">
      <c r="A56" s="183" t="s">
        <v>22</v>
      </c>
      <c r="B56" s="183"/>
      <c r="C56" s="183"/>
      <c r="D56" s="183"/>
      <c r="E56" s="183"/>
    </row>
    <row r="57" spans="1:5" ht="24" customHeight="1" x14ac:dyDescent="0.25">
      <c r="A57" s="68" t="s">
        <v>10</v>
      </c>
      <c r="B57" s="178">
        <f>SUM(B58:D59)</f>
        <v>185.1</v>
      </c>
      <c r="C57" s="179"/>
      <c r="D57" s="179"/>
      <c r="E57" s="49"/>
    </row>
    <row r="58" spans="1:5" x14ac:dyDescent="0.25">
      <c r="A58" s="69" t="s">
        <v>11</v>
      </c>
      <c r="B58" s="54">
        <v>0</v>
      </c>
      <c r="C58" s="54">
        <v>0</v>
      </c>
      <c r="D58" s="54">
        <v>0</v>
      </c>
      <c r="E58" s="49"/>
    </row>
    <row r="59" spans="1:5" x14ac:dyDescent="0.25">
      <c r="A59" s="69" t="s">
        <v>12</v>
      </c>
      <c r="B59" s="51">
        <f>Фінал!H96</f>
        <v>185.1</v>
      </c>
      <c r="C59" s="51">
        <f>Фінал!I96</f>
        <v>0</v>
      </c>
      <c r="D59" s="51">
        <f>Фінал!J96</f>
        <v>0</v>
      </c>
      <c r="E59" s="49"/>
    </row>
    <row r="60" spans="1:5" x14ac:dyDescent="0.25">
      <c r="A60" s="69" t="s">
        <v>13</v>
      </c>
      <c r="B60" s="177" t="s">
        <v>14</v>
      </c>
      <c r="C60" s="177"/>
      <c r="D60" s="177"/>
      <c r="E60" s="177"/>
    </row>
    <row r="61" spans="1:5" ht="36.75" customHeight="1" x14ac:dyDescent="0.25">
      <c r="A61" s="69" t="s">
        <v>29</v>
      </c>
      <c r="B61" s="176" t="s">
        <v>14</v>
      </c>
      <c r="C61" s="176"/>
      <c r="D61" s="176"/>
      <c r="E61" s="176"/>
    </row>
    <row r="62" spans="1:5" x14ac:dyDescent="0.25">
      <c r="A62" s="69" t="s">
        <v>15</v>
      </c>
      <c r="B62" s="176" t="s">
        <v>14</v>
      </c>
      <c r="C62" s="176"/>
      <c r="D62" s="176"/>
      <c r="E62" s="176"/>
    </row>
    <row r="63" spans="1:5" ht="36" customHeight="1" x14ac:dyDescent="0.25">
      <c r="A63" s="180" t="s">
        <v>57</v>
      </c>
      <c r="B63" s="181"/>
      <c r="C63" s="181"/>
      <c r="D63" s="181"/>
      <c r="E63" s="182"/>
    </row>
    <row r="64" spans="1:5" ht="24.75" customHeight="1" x14ac:dyDescent="0.25">
      <c r="A64" s="68" t="s">
        <v>10</v>
      </c>
      <c r="B64" s="178">
        <f>SUM(B65:D66)</f>
        <v>318739.86</v>
      </c>
      <c r="C64" s="179"/>
      <c r="D64" s="179"/>
      <c r="E64" s="49"/>
    </row>
    <row r="65" spans="1:5" x14ac:dyDescent="0.25">
      <c r="A65" s="69" t="s">
        <v>11</v>
      </c>
      <c r="B65" s="70">
        <f t="shared" ref="B65:D66" si="0">SUM(B58,B51,B44,B37,B29,B22,B15,B8)</f>
        <v>10000</v>
      </c>
      <c r="C65" s="54">
        <f t="shared" si="0"/>
        <v>0</v>
      </c>
      <c r="D65" s="54">
        <f t="shared" si="0"/>
        <v>0</v>
      </c>
      <c r="E65" s="49"/>
    </row>
    <row r="66" spans="1:5" x14ac:dyDescent="0.25">
      <c r="A66" s="69" t="s">
        <v>12</v>
      </c>
      <c r="B66" s="63">
        <f t="shared" si="0"/>
        <v>83604.899999999994</v>
      </c>
      <c r="C66" s="63">
        <f t="shared" si="0"/>
        <v>158345.06</v>
      </c>
      <c r="D66" s="63">
        <f t="shared" si="0"/>
        <v>66789.899999999994</v>
      </c>
      <c r="E66" s="49"/>
    </row>
    <row r="67" spans="1:5" x14ac:dyDescent="0.25">
      <c r="A67" s="69" t="s">
        <v>13</v>
      </c>
      <c r="B67" s="177" t="s">
        <v>14</v>
      </c>
      <c r="C67" s="177"/>
      <c r="D67" s="177"/>
      <c r="E67" s="177"/>
    </row>
    <row r="68" spans="1:5" ht="42.75" customHeight="1" x14ac:dyDescent="0.25">
      <c r="A68" s="69" t="s">
        <v>29</v>
      </c>
      <c r="B68" s="176" t="s">
        <v>14</v>
      </c>
      <c r="C68" s="176"/>
      <c r="D68" s="176"/>
      <c r="E68" s="176"/>
    </row>
    <row r="69" spans="1:5" x14ac:dyDescent="0.25">
      <c r="A69" s="69" t="s">
        <v>15</v>
      </c>
      <c r="B69" s="176" t="s">
        <v>14</v>
      </c>
      <c r="C69" s="176"/>
      <c r="D69" s="176"/>
      <c r="E69" s="176"/>
    </row>
  </sheetData>
  <mergeCells count="51">
    <mergeCell ref="A6:E6"/>
    <mergeCell ref="B12:E12"/>
    <mergeCell ref="A13:E13"/>
    <mergeCell ref="A20:E20"/>
    <mergeCell ref="A2:E2"/>
    <mergeCell ref="A4:A5"/>
    <mergeCell ref="B4:D4"/>
    <mergeCell ref="E4:E5"/>
    <mergeCell ref="A3:E3"/>
    <mergeCell ref="B7:D7"/>
    <mergeCell ref="B10:E10"/>
    <mergeCell ref="B11:E11"/>
    <mergeCell ref="B14:D14"/>
    <mergeCell ref="B18:E18"/>
    <mergeCell ref="B17:E17"/>
    <mergeCell ref="B21:D21"/>
    <mergeCell ref="B33:E33"/>
    <mergeCell ref="B19:E19"/>
    <mergeCell ref="B40:E40"/>
    <mergeCell ref="B36:D36"/>
    <mergeCell ref="B39:E39"/>
    <mergeCell ref="A34:E34"/>
    <mergeCell ref="A27:E27"/>
    <mergeCell ref="B24:E24"/>
    <mergeCell ref="B32:E32"/>
    <mergeCell ref="B28:D28"/>
    <mergeCell ref="B31:E31"/>
    <mergeCell ref="B25:E25"/>
    <mergeCell ref="B26:E26"/>
    <mergeCell ref="A35:E35"/>
    <mergeCell ref="B41:E41"/>
    <mergeCell ref="B43:D43"/>
    <mergeCell ref="A56:E56"/>
    <mergeCell ref="B46:E46"/>
    <mergeCell ref="B50:D50"/>
    <mergeCell ref="B48:E48"/>
    <mergeCell ref="A49:E49"/>
    <mergeCell ref="B47:E47"/>
    <mergeCell ref="B53:E53"/>
    <mergeCell ref="A42:E42"/>
    <mergeCell ref="B54:E54"/>
    <mergeCell ref="B69:E69"/>
    <mergeCell ref="B60:E60"/>
    <mergeCell ref="B57:D57"/>
    <mergeCell ref="B55:E55"/>
    <mergeCell ref="B61:E61"/>
    <mergeCell ref="B64:D64"/>
    <mergeCell ref="A63:E63"/>
    <mergeCell ref="B67:E67"/>
    <mergeCell ref="B68:E68"/>
    <mergeCell ref="B62:E62"/>
  </mergeCells>
  <phoneticPr fontId="21" type="noConversion"/>
  <pageMargins left="0.9055118110236221" right="0.70866141732283472" top="0.74803149606299213" bottom="0.74803149606299213" header="0.31496062992125984" footer="0.31496062992125984"/>
  <pageSetup paperSize="9" scale="66" fitToHeight="4" orientation="portrait" r:id="rId1"/>
  <rowBreaks count="1" manualBreakCount="1">
    <brk id="3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Фінал</vt:lpstr>
      <vt:lpstr>Додаток р. 8</vt:lpstr>
      <vt:lpstr>Фінал!Заголовки_для_печати</vt:lpstr>
      <vt:lpstr>'Додаток р. 8'!Область_печати</vt:lpstr>
      <vt:lpstr>Фінал!Область_печати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Користувач Windows</cp:lastModifiedBy>
  <cp:lastPrinted>2019-02-08T13:09:12Z</cp:lastPrinted>
  <dcterms:created xsi:type="dcterms:W3CDTF">1996-10-08T23:32:33Z</dcterms:created>
  <dcterms:modified xsi:type="dcterms:W3CDTF">2019-02-08T13:09:37Z</dcterms:modified>
</cp:coreProperties>
</file>