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\2020\сесія бюджет 2020\"/>
    </mc:Choice>
  </mc:AlternateContent>
  <bookViews>
    <workbookView xWindow="0" yWindow="0" windowWidth="19200" windowHeight="7350"/>
  </bookViews>
  <sheets>
    <sheet name="Лист1" sheetId="1" r:id="rId1"/>
  </sheets>
  <definedNames>
    <definedName name="_xlnm.Print_Area" localSheetId="0">Лист1!$A$1:$P$31</definedName>
  </definedNames>
  <calcPr calcId="152511"/>
</workbook>
</file>

<file path=xl/calcChain.xml><?xml version="1.0" encoding="utf-8"?>
<calcChain xmlns="http://schemas.openxmlformats.org/spreadsheetml/2006/main">
  <c r="F18" i="1" l="1"/>
  <c r="O22" i="1" l="1"/>
  <c r="N22" i="1"/>
  <c r="O21" i="1"/>
  <c r="N21" i="1"/>
  <c r="M21" i="1"/>
  <c r="O20" i="1"/>
  <c r="O19" i="1"/>
  <c r="N19" i="1"/>
  <c r="M19" i="1"/>
  <c r="O18" i="1"/>
  <c r="N18" i="1"/>
  <c r="M18" i="1"/>
  <c r="O17" i="1"/>
  <c r="O16" i="1" s="1"/>
  <c r="M22" i="1"/>
  <c r="L22" i="1"/>
  <c r="K16" i="1"/>
  <c r="I16" i="1"/>
  <c r="G16" i="1"/>
  <c r="J20" i="1"/>
  <c r="F20" i="1"/>
  <c r="F16" i="1" s="1"/>
  <c r="E20" i="1"/>
  <c r="M20" i="1" s="1"/>
  <c r="J17" i="1"/>
  <c r="F17" i="1"/>
  <c r="E17" i="1"/>
  <c r="M17" i="1" s="1"/>
  <c r="N17" i="1" l="1"/>
  <c r="J16" i="1"/>
  <c r="E16" i="1"/>
  <c r="N20" i="1"/>
  <c r="H21" i="1"/>
  <c r="H20" i="1" s="1"/>
  <c r="P20" i="1" l="1"/>
  <c r="N16" i="1"/>
  <c r="P19" i="1"/>
  <c r="P22" i="1"/>
  <c r="P18" i="1"/>
  <c r="P21" i="1"/>
  <c r="I15" i="1"/>
  <c r="I14" i="1" s="1"/>
  <c r="I13" i="1" s="1"/>
  <c r="I23" i="1" s="1"/>
  <c r="G15" i="1"/>
  <c r="G14" i="1" s="1"/>
  <c r="G13" i="1" s="1"/>
  <c r="G23" i="1" s="1"/>
  <c r="F15" i="1"/>
  <c r="F14" i="1" s="1"/>
  <c r="F13" i="1" s="1"/>
  <c r="F23" i="1" s="1"/>
  <c r="E15" i="1"/>
  <c r="E14" i="1" s="1"/>
  <c r="E13" i="1" s="1"/>
  <c r="E23" i="1" s="1"/>
  <c r="L21" i="1"/>
  <c r="L19" i="1"/>
  <c r="L18" i="1"/>
  <c r="H18" i="1"/>
  <c r="P17" i="1" l="1"/>
  <c r="M16" i="1"/>
  <c r="M15" i="1" s="1"/>
  <c r="M14" i="1" s="1"/>
  <c r="M13" i="1" s="1"/>
  <c r="M23" i="1" s="1"/>
  <c r="L17" i="1"/>
  <c r="L20" i="1"/>
  <c r="H17" i="1"/>
  <c r="H16" i="1" s="1"/>
  <c r="H15" i="1" s="1"/>
  <c r="H14" i="1" s="1"/>
  <c r="H13" i="1" s="1"/>
  <c r="H23" i="1" s="1"/>
  <c r="J15" i="1"/>
  <c r="J14" i="1" s="1"/>
  <c r="J13" i="1" s="1"/>
  <c r="J23" i="1" s="1"/>
  <c r="O15" i="1"/>
  <c r="O14" i="1" s="1"/>
  <c r="O13" i="1" s="1"/>
  <c r="O23" i="1" s="1"/>
  <c r="L16" i="1" l="1"/>
  <c r="L15" i="1" s="1"/>
  <c r="L14" i="1" s="1"/>
  <c r="L13" i="1" s="1"/>
  <c r="L23" i="1" s="1"/>
  <c r="P16" i="1"/>
  <c r="P15" i="1" l="1"/>
  <c r="P14" i="1" s="1"/>
  <c r="P13" i="1" s="1"/>
  <c r="P23" i="1" s="1"/>
  <c r="N15" i="1"/>
  <c r="N14" i="1" s="1"/>
  <c r="N13" i="1" s="1"/>
  <c r="N23" i="1" s="1"/>
  <c r="K15" i="1" l="1"/>
  <c r="K14" i="1" s="1"/>
  <c r="K13" i="1" s="1"/>
  <c r="K23" i="1" s="1"/>
</calcChain>
</file>

<file path=xl/sharedStrings.xml><?xml version="1.0" encoding="utf-8"?>
<sst xmlns="http://schemas.openxmlformats.org/spreadsheetml/2006/main" count="66" uniqueCount="50">
  <si>
    <t>КРЕДИТУВАННЯ </t>
  </si>
  <si>
    <t>(грн)</t>
  </si>
  <si>
    <t>Код Функціональної класифікації видатків та кредитування бюджету</t>
  </si>
  <si>
    <t>Надання кредитів</t>
  </si>
  <si>
    <t>Повернення кредитів</t>
  </si>
  <si>
    <t>Кредитування, усього</t>
  </si>
  <si>
    <t>загальний фонд</t>
  </si>
  <si>
    <t>спеціальний фонд</t>
  </si>
  <si>
    <t>разом</t>
  </si>
  <si>
    <t>усього</t>
  </si>
  <si>
    <t>у тому числі бюджет розвитку</t>
  </si>
  <si>
    <t>×</t>
  </si>
  <si>
    <t>УСЬОГО</t>
  </si>
  <si>
    <t>1500000</t>
  </si>
  <si>
    <t>Департамент будівництва, містобудування і архітектури та житлово-комунального господарства облдержадміністрації</t>
  </si>
  <si>
    <t>1510000</t>
  </si>
  <si>
    <t>1518000</t>
  </si>
  <si>
    <t>8000</t>
  </si>
  <si>
    <t>Інша діяльність</t>
  </si>
  <si>
    <t>1518800</t>
  </si>
  <si>
    <t>8800</t>
  </si>
  <si>
    <t>Кредитування</t>
  </si>
  <si>
    <t>1518821</t>
  </si>
  <si>
    <t>8821</t>
  </si>
  <si>
    <t>1060</t>
  </si>
  <si>
    <t>1518822</t>
  </si>
  <si>
    <t>8822</t>
  </si>
  <si>
    <t>1518831</t>
  </si>
  <si>
    <t>8831</t>
  </si>
  <si>
    <t>1518832</t>
  </si>
  <si>
    <t>8832</t>
  </si>
  <si>
    <t>Перший заступник голови обласної ради</t>
  </si>
  <si>
    <t>Холод Є.М.</t>
  </si>
  <si>
    <t>Кропивка</t>
  </si>
  <si>
    <t xml:space="preserve">Додаток  4
до рішення  сесії  обласної ради сьомого скликання 
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</si>
  <si>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</si>
  <si>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</si>
  <si>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</si>
  <si>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обласного бюджету у 2020 році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</si>
  <si>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</si>
  <si>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Пільгові довгострокові кредити молодим сім’ям та одиноким молодим громадянам на будівництво/придбання житла та їх повернення</t>
  </si>
  <si>
    <t>1518820</t>
  </si>
  <si>
    <t>1518830</t>
  </si>
  <si>
    <t>8830</t>
  </si>
  <si>
    <t>8820</t>
  </si>
  <si>
    <t>Надання пільгових довгострокових кредитів молодим сім'ям та одиноким молодим громадянам на будівництво/придбання житла</t>
  </si>
  <si>
    <t>Повернення пільгових довгострокових кредитів, наданих молодим сім'ям та одиноким молодим громадянам на будівництво/придбання житла</t>
  </si>
  <si>
    <t>Довгострокові кредити індивідуальним забудовникам житла на селі та їх повернення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</si>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</sst>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name val="Times New Roman CYR"/>
      <charset val="204"/>
    </font>
    <font>
      <sz val="10"/>
      <name val="Times New Roman CYR"/>
      <charset val="204"/>
    </font>
    <font>
      <b/>
      <sz val="14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i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name val="Times New Roman CYR"/>
      <charset val="204"/>
    </font>
    <font>
      <b/>
      <sz val="16"/>
      <name val="Times New Roman"/>
      <family val="1"/>
      <charset val="204"/>
    </font>
    <font>
      <b/>
      <sz val="10"/>
      <name val="Times New Roman CYR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vertical="center"/>
    </xf>
    <xf numFmtId="0" fontId="16" fillId="0" borderId="0" xfId="0" applyFont="1" applyFill="1"/>
    <xf numFmtId="49" fontId="13" fillId="3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vertical="justify"/>
    </xf>
    <xf numFmtId="0" fontId="17" fillId="0" borderId="0" xfId="0" applyFont="1" applyFill="1"/>
    <xf numFmtId="49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justify" vertical="center" wrapText="1"/>
    </xf>
    <xf numFmtId="3" fontId="15" fillId="3" borderId="2" xfId="0" applyNumberFormat="1" applyFont="1" applyFill="1" applyBorder="1" applyAlignment="1">
      <alignment vertical="justify"/>
    </xf>
    <xf numFmtId="3" fontId="19" fillId="0" borderId="1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3" fontId="21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22" fillId="0" borderId="0" xfId="0" applyFont="1"/>
    <xf numFmtId="49" fontId="1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>
      <alignment vertical="top" wrapText="1"/>
    </xf>
    <xf numFmtId="3" fontId="24" fillId="4" borderId="1" xfId="0" applyNumberFormat="1" applyFont="1" applyFill="1" applyBorder="1" applyAlignment="1">
      <alignment vertical="top" wrapText="1"/>
    </xf>
    <xf numFmtId="0" fontId="5" fillId="0" borderId="0" xfId="0" applyFont="1" applyAlignment="1">
      <alignment horizontal="right" vertical="center" wrapText="1"/>
    </xf>
    <xf numFmtId="3" fontId="25" fillId="0" borderId="1" xfId="0" applyNumberFormat="1" applyFont="1" applyFill="1" applyBorder="1" applyAlignment="1">
      <alignment vertical="center"/>
    </xf>
    <xf numFmtId="3" fontId="19" fillId="2" borderId="1" xfId="0" applyNumberFormat="1" applyFont="1" applyFill="1" applyBorder="1" applyAlignment="1">
      <alignment vertical="center"/>
    </xf>
    <xf numFmtId="3" fontId="19" fillId="3" borderId="1" xfId="0" applyNumberFormat="1" applyFont="1" applyFill="1" applyBorder="1" applyAlignment="1">
      <alignment vertical="justify"/>
    </xf>
    <xf numFmtId="3" fontId="19" fillId="3" borderId="2" xfId="0" applyNumberFormat="1" applyFont="1" applyFill="1" applyBorder="1" applyAlignment="1">
      <alignment vertical="justify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Border="1"/>
    <xf numFmtId="3" fontId="26" fillId="0" borderId="0" xfId="0" applyNumberFormat="1" applyFont="1" applyFill="1" applyBorder="1" applyAlignment="1" applyProtection="1">
      <alignment horizontal="right" vertical="center" wrapText="1"/>
    </xf>
    <xf numFmtId="0" fontId="26" fillId="0" borderId="0" xfId="0" applyFont="1" applyFill="1" applyBorder="1" applyAlignment="1">
      <alignment horizontal="center" vertical="center"/>
    </xf>
    <xf numFmtId="3" fontId="26" fillId="0" borderId="0" xfId="0" applyNumberFormat="1" applyFont="1" applyFill="1" applyBorder="1" applyAlignment="1" applyProtection="1">
      <alignment horizontal="right" vertical="center"/>
    </xf>
    <xf numFmtId="0" fontId="27" fillId="0" borderId="0" xfId="0" applyFont="1" applyFill="1" applyBorder="1" applyAlignment="1"/>
    <xf numFmtId="3" fontId="26" fillId="0" borderId="0" xfId="0" applyNumberFormat="1" applyFont="1" applyFill="1" applyBorder="1" applyAlignment="1" applyProtection="1">
      <alignment vertical="top"/>
    </xf>
    <xf numFmtId="0" fontId="28" fillId="0" borderId="0" xfId="0" applyFont="1" applyFill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>
      <alignment vertical="center" wrapText="1"/>
    </xf>
    <xf numFmtId="3" fontId="18" fillId="0" borderId="0" xfId="0" applyNumberFormat="1" applyFont="1" applyFill="1" applyBorder="1" applyAlignment="1" applyProtection="1">
      <alignment horizontal="right" vertical="center" wrapText="1"/>
    </xf>
    <xf numFmtId="3" fontId="28" fillId="0" borderId="0" xfId="0" applyNumberFormat="1" applyFont="1" applyFill="1" applyBorder="1" applyAlignment="1" applyProtection="1">
      <alignment vertical="top"/>
    </xf>
    <xf numFmtId="0" fontId="29" fillId="0" borderId="0" xfId="0" applyFont="1" applyFill="1"/>
    <xf numFmtId="0" fontId="30" fillId="0" borderId="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/>
    <xf numFmtId="0" fontId="3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 wrapText="1"/>
    </xf>
    <xf numFmtId="0" fontId="3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view="pageBreakPreview" zoomScale="40" zoomScaleNormal="70" zoomScaleSheetLayoutView="40" workbookViewId="0">
      <pane xSplit="4" ySplit="12" topLeftCell="E16" activePane="bottomRight" state="frozen"/>
      <selection pane="topRight" activeCell="E1" sqref="E1"/>
      <selection pane="bottomLeft" activeCell="A13" sqref="A13"/>
      <selection pane="bottomRight" activeCell="AC17" sqref="AC17"/>
    </sheetView>
  </sheetViews>
  <sheetFormatPr defaultColWidth="8.90625" defaultRowHeight="14" x14ac:dyDescent="0.3"/>
  <cols>
    <col min="1" max="1" width="13.08984375" style="2" customWidth="1"/>
    <col min="2" max="2" width="12.08984375" style="2" customWidth="1"/>
    <col min="3" max="3" width="14.54296875" style="2" customWidth="1"/>
    <col min="4" max="4" width="60" style="2" customWidth="1"/>
    <col min="5" max="5" width="15.453125" style="2" customWidth="1"/>
    <col min="6" max="6" width="17.54296875" style="2" customWidth="1"/>
    <col min="7" max="7" width="14.453125" style="7" customWidth="1"/>
    <col min="8" max="8" width="18.453125" style="4" customWidth="1"/>
    <col min="9" max="9" width="12.453125" style="2" customWidth="1"/>
    <col min="10" max="10" width="15.90625" style="2" customWidth="1"/>
    <col min="11" max="11" width="15.08984375" style="7" customWidth="1"/>
    <col min="12" max="12" width="17.54296875" style="4" customWidth="1"/>
    <col min="13" max="13" width="14.90625" style="2" customWidth="1"/>
    <col min="14" max="14" width="16.453125" style="2" customWidth="1"/>
    <col min="15" max="15" width="14.36328125" style="7" customWidth="1"/>
    <col min="16" max="16" width="17.90625" style="4" customWidth="1"/>
    <col min="17" max="16384" width="8.90625" style="2"/>
  </cols>
  <sheetData>
    <row r="1" spans="1:16" ht="53.25" customHeight="1" x14ac:dyDescent="0.3">
      <c r="A1" s="1"/>
      <c r="M1" s="65" t="s">
        <v>34</v>
      </c>
      <c r="N1" s="65"/>
      <c r="O1" s="65"/>
      <c r="P1" s="65"/>
    </row>
    <row r="2" spans="1:16" hidden="1" x14ac:dyDescent="0.3">
      <c r="A2" s="1"/>
    </row>
    <row r="3" spans="1:16" x14ac:dyDescent="0.3">
      <c r="A3" s="1"/>
    </row>
    <row r="4" spans="1:16" ht="24" customHeight="1" x14ac:dyDescent="0.3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26.4" customHeight="1" x14ac:dyDescent="0.3">
      <c r="A5" s="67" t="s">
        <v>38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customFormat="1" ht="18" customHeight="1" x14ac:dyDescent="0.35">
      <c r="A6" s="73">
        <v>16100000000</v>
      </c>
      <c r="B6" s="73"/>
      <c r="C6" s="73"/>
      <c r="D6" s="73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customFormat="1" ht="18.75" customHeight="1" x14ac:dyDescent="0.35">
      <c r="A7" s="74" t="s">
        <v>35</v>
      </c>
      <c r="B7" s="74"/>
      <c r="C7" s="74"/>
      <c r="D7" s="74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3">
      <c r="P8" s="37" t="s">
        <v>1</v>
      </c>
    </row>
    <row r="9" spans="1:16" ht="32.4" customHeight="1" x14ac:dyDescent="0.3">
      <c r="A9" s="68" t="s">
        <v>36</v>
      </c>
      <c r="B9" s="68" t="s">
        <v>37</v>
      </c>
      <c r="C9" s="71" t="s">
        <v>2</v>
      </c>
      <c r="D9" s="68" t="s">
        <v>39</v>
      </c>
      <c r="E9" s="72" t="s">
        <v>3</v>
      </c>
      <c r="F9" s="72"/>
      <c r="G9" s="72"/>
      <c r="H9" s="72"/>
      <c r="I9" s="72" t="s">
        <v>4</v>
      </c>
      <c r="J9" s="72"/>
      <c r="K9" s="72"/>
      <c r="L9" s="72"/>
      <c r="M9" s="72" t="s">
        <v>5</v>
      </c>
      <c r="N9" s="72"/>
      <c r="O9" s="72"/>
      <c r="P9" s="72"/>
    </row>
    <row r="10" spans="1:16" ht="20.399999999999999" customHeight="1" x14ac:dyDescent="0.3">
      <c r="A10" s="69"/>
      <c r="B10" s="69"/>
      <c r="C10" s="71"/>
      <c r="D10" s="69"/>
      <c r="E10" s="66" t="s">
        <v>6</v>
      </c>
      <c r="F10" s="66" t="s">
        <v>7</v>
      </c>
      <c r="G10" s="66"/>
      <c r="H10" s="64" t="s">
        <v>8</v>
      </c>
      <c r="I10" s="66" t="s">
        <v>6</v>
      </c>
      <c r="J10" s="66" t="s">
        <v>7</v>
      </c>
      <c r="K10" s="66"/>
      <c r="L10" s="64" t="s">
        <v>8</v>
      </c>
      <c r="M10" s="66" t="s">
        <v>6</v>
      </c>
      <c r="N10" s="66" t="s">
        <v>7</v>
      </c>
      <c r="O10" s="66"/>
      <c r="P10" s="64" t="s">
        <v>8</v>
      </c>
    </row>
    <row r="11" spans="1:16" ht="73.400000000000006" customHeight="1" x14ac:dyDescent="0.3">
      <c r="A11" s="70"/>
      <c r="B11" s="70"/>
      <c r="C11" s="71"/>
      <c r="D11" s="70"/>
      <c r="E11" s="66"/>
      <c r="F11" s="6" t="s">
        <v>9</v>
      </c>
      <c r="G11" s="8" t="s">
        <v>10</v>
      </c>
      <c r="H11" s="64"/>
      <c r="I11" s="66"/>
      <c r="J11" s="6" t="s">
        <v>9</v>
      </c>
      <c r="K11" s="8" t="s">
        <v>10</v>
      </c>
      <c r="L11" s="64"/>
      <c r="M11" s="66"/>
      <c r="N11" s="6" t="s">
        <v>9</v>
      </c>
      <c r="O11" s="8" t="s">
        <v>10</v>
      </c>
      <c r="P11" s="64"/>
    </row>
    <row r="12" spans="1:16" x14ac:dyDescent="0.3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9">
        <v>7</v>
      </c>
      <c r="H12" s="5">
        <v>8</v>
      </c>
      <c r="I12" s="3">
        <v>9</v>
      </c>
      <c r="J12" s="3">
        <v>10</v>
      </c>
      <c r="K12" s="9">
        <v>11</v>
      </c>
      <c r="L12" s="5">
        <v>12</v>
      </c>
      <c r="M12" s="3">
        <v>13</v>
      </c>
      <c r="N12" s="3">
        <v>14</v>
      </c>
      <c r="O12" s="9">
        <v>15</v>
      </c>
      <c r="P12" s="5">
        <v>16</v>
      </c>
    </row>
    <row r="13" spans="1:16" s="14" customFormat="1" ht="70.400000000000006" customHeight="1" x14ac:dyDescent="0.25">
      <c r="A13" s="10" t="s">
        <v>13</v>
      </c>
      <c r="B13" s="11"/>
      <c r="C13" s="10"/>
      <c r="D13" s="12" t="s">
        <v>14</v>
      </c>
      <c r="E13" s="13">
        <f>E14</f>
        <v>1943396</v>
      </c>
      <c r="F13" s="13">
        <f t="shared" ref="F13:P15" si="0">F14</f>
        <v>2552000</v>
      </c>
      <c r="G13" s="13">
        <f t="shared" si="0"/>
        <v>0</v>
      </c>
      <c r="H13" s="13">
        <f t="shared" si="0"/>
        <v>4495396</v>
      </c>
      <c r="I13" s="13">
        <f t="shared" si="0"/>
        <v>0</v>
      </c>
      <c r="J13" s="13">
        <f t="shared" si="0"/>
        <v>-2508000</v>
      </c>
      <c r="K13" s="13">
        <f t="shared" si="0"/>
        <v>0</v>
      </c>
      <c r="L13" s="13">
        <f t="shared" si="0"/>
        <v>-2508000</v>
      </c>
      <c r="M13" s="13">
        <f t="shared" si="0"/>
        <v>1943396</v>
      </c>
      <c r="N13" s="13">
        <f t="shared" si="0"/>
        <v>44000</v>
      </c>
      <c r="O13" s="39">
        <f t="shared" si="0"/>
        <v>0</v>
      </c>
      <c r="P13" s="13">
        <f t="shared" si="0"/>
        <v>1987396</v>
      </c>
    </row>
    <row r="14" spans="1:16" s="19" customFormat="1" ht="69" customHeight="1" x14ac:dyDescent="0.3">
      <c r="A14" s="15" t="s">
        <v>15</v>
      </c>
      <c r="B14" s="16"/>
      <c r="C14" s="33"/>
      <c r="D14" s="17" t="s">
        <v>14</v>
      </c>
      <c r="E14" s="18">
        <f>E15</f>
        <v>1943396</v>
      </c>
      <c r="F14" s="18">
        <f t="shared" si="0"/>
        <v>2552000</v>
      </c>
      <c r="G14" s="18">
        <f t="shared" si="0"/>
        <v>0</v>
      </c>
      <c r="H14" s="18">
        <f t="shared" si="0"/>
        <v>4495396</v>
      </c>
      <c r="I14" s="18">
        <f t="shared" si="0"/>
        <v>0</v>
      </c>
      <c r="J14" s="18">
        <f t="shared" si="0"/>
        <v>-2508000</v>
      </c>
      <c r="K14" s="18">
        <f t="shared" si="0"/>
        <v>0</v>
      </c>
      <c r="L14" s="18">
        <f t="shared" si="0"/>
        <v>-2508000</v>
      </c>
      <c r="M14" s="18">
        <f t="shared" si="0"/>
        <v>1943396</v>
      </c>
      <c r="N14" s="18">
        <f t="shared" si="0"/>
        <v>44000</v>
      </c>
      <c r="O14" s="40">
        <f t="shared" si="0"/>
        <v>0</v>
      </c>
      <c r="P14" s="18">
        <f>P15</f>
        <v>1987396</v>
      </c>
    </row>
    <row r="15" spans="1:16" s="19" customFormat="1" ht="30" customHeight="1" x14ac:dyDescent="0.3">
      <c r="A15" s="15" t="s">
        <v>16</v>
      </c>
      <c r="B15" s="20" t="s">
        <v>17</v>
      </c>
      <c r="C15" s="20"/>
      <c r="D15" s="21" t="s">
        <v>18</v>
      </c>
      <c r="E15" s="18">
        <f>E16</f>
        <v>1943396</v>
      </c>
      <c r="F15" s="18">
        <f t="shared" si="0"/>
        <v>2552000</v>
      </c>
      <c r="G15" s="18">
        <f t="shared" si="0"/>
        <v>0</v>
      </c>
      <c r="H15" s="18">
        <f t="shared" si="0"/>
        <v>4495396</v>
      </c>
      <c r="I15" s="18">
        <f t="shared" si="0"/>
        <v>0</v>
      </c>
      <c r="J15" s="18">
        <f t="shared" si="0"/>
        <v>-2508000</v>
      </c>
      <c r="K15" s="18">
        <f t="shared" si="0"/>
        <v>0</v>
      </c>
      <c r="L15" s="18">
        <f t="shared" si="0"/>
        <v>-2508000</v>
      </c>
      <c r="M15" s="18">
        <f t="shared" si="0"/>
        <v>1943396</v>
      </c>
      <c r="N15" s="18">
        <f t="shared" si="0"/>
        <v>44000</v>
      </c>
      <c r="O15" s="40">
        <f t="shared" si="0"/>
        <v>0</v>
      </c>
      <c r="P15" s="18">
        <f>P16</f>
        <v>1987396</v>
      </c>
    </row>
    <row r="16" spans="1:16" s="19" customFormat="1" ht="24" customHeight="1" x14ac:dyDescent="0.3">
      <c r="A16" s="22" t="s">
        <v>19</v>
      </c>
      <c r="B16" s="23" t="s">
        <v>20</v>
      </c>
      <c r="C16" s="22"/>
      <c r="D16" s="24" t="s">
        <v>21</v>
      </c>
      <c r="E16" s="25">
        <f>E17+E20</f>
        <v>1943396</v>
      </c>
      <c r="F16" s="25">
        <f t="shared" ref="F16:O16" si="1">F17+F20</f>
        <v>2552000</v>
      </c>
      <c r="G16" s="25">
        <f t="shared" si="1"/>
        <v>0</v>
      </c>
      <c r="H16" s="25">
        <f t="shared" si="1"/>
        <v>4495396</v>
      </c>
      <c r="I16" s="25">
        <f t="shared" si="1"/>
        <v>0</v>
      </c>
      <c r="J16" s="25">
        <f t="shared" si="1"/>
        <v>-2508000</v>
      </c>
      <c r="K16" s="25">
        <f t="shared" si="1"/>
        <v>0</v>
      </c>
      <c r="L16" s="25">
        <f t="shared" si="1"/>
        <v>-2508000</v>
      </c>
      <c r="M16" s="25">
        <f t="shared" si="1"/>
        <v>1943396</v>
      </c>
      <c r="N16" s="25">
        <f t="shared" si="1"/>
        <v>44000</v>
      </c>
      <c r="O16" s="41">
        <f t="shared" si="1"/>
        <v>0</v>
      </c>
      <c r="P16" s="25">
        <f>P18+P19+P21+P22</f>
        <v>1987396</v>
      </c>
    </row>
    <row r="17" spans="1:16" s="55" customFormat="1" ht="67.5" customHeight="1" x14ac:dyDescent="0.3">
      <c r="A17" s="60" t="s">
        <v>41</v>
      </c>
      <c r="B17" s="60" t="s">
        <v>44</v>
      </c>
      <c r="C17" s="61"/>
      <c r="D17" s="62" t="s">
        <v>40</v>
      </c>
      <c r="E17" s="31">
        <f>E18+E19</f>
        <v>943396</v>
      </c>
      <c r="F17" s="31">
        <f t="shared" ref="F17:L17" si="2">F18+F19</f>
        <v>752000</v>
      </c>
      <c r="G17" s="31"/>
      <c r="H17" s="31">
        <f t="shared" si="2"/>
        <v>1695396</v>
      </c>
      <c r="I17" s="31"/>
      <c r="J17" s="31">
        <f t="shared" si="2"/>
        <v>-708000</v>
      </c>
      <c r="K17" s="31"/>
      <c r="L17" s="31">
        <f t="shared" si="2"/>
        <v>-708000</v>
      </c>
      <c r="M17" s="31">
        <f t="shared" ref="M17:M21" si="3">E17+I17</f>
        <v>943396</v>
      </c>
      <c r="N17" s="31">
        <f t="shared" ref="N17:N22" si="4">F17+J17</f>
        <v>44000</v>
      </c>
      <c r="O17" s="26">
        <f t="shared" ref="O17:O22" si="5">G17+K17</f>
        <v>0</v>
      </c>
      <c r="P17" s="26">
        <f>M17+N17</f>
        <v>987396</v>
      </c>
    </row>
    <row r="18" spans="1:16" s="19" customFormat="1" ht="69" customHeight="1" x14ac:dyDescent="0.3">
      <c r="A18" s="27" t="s">
        <v>22</v>
      </c>
      <c r="B18" s="27" t="s">
        <v>23</v>
      </c>
      <c r="C18" s="28" t="s">
        <v>24</v>
      </c>
      <c r="D18" s="29" t="s">
        <v>45</v>
      </c>
      <c r="E18" s="30">
        <v>943396</v>
      </c>
      <c r="F18" s="30">
        <f>44000+708000</f>
        <v>752000</v>
      </c>
      <c r="G18" s="30"/>
      <c r="H18" s="31">
        <f>E18+F18</f>
        <v>1695396</v>
      </c>
      <c r="I18" s="30"/>
      <c r="J18" s="30"/>
      <c r="K18" s="30"/>
      <c r="L18" s="31">
        <f>I18+J18</f>
        <v>0</v>
      </c>
      <c r="M18" s="30">
        <f t="shared" si="3"/>
        <v>943396</v>
      </c>
      <c r="N18" s="30">
        <f t="shared" si="4"/>
        <v>752000</v>
      </c>
      <c r="O18" s="38">
        <f t="shared" si="5"/>
        <v>0</v>
      </c>
      <c r="P18" s="26">
        <f>M18+N18</f>
        <v>1695396</v>
      </c>
    </row>
    <row r="19" spans="1:16" s="19" customFormat="1" ht="70.5" customHeight="1" x14ac:dyDescent="0.3">
      <c r="A19" s="27" t="s">
        <v>25</v>
      </c>
      <c r="B19" s="27" t="s">
        <v>26</v>
      </c>
      <c r="C19" s="28" t="s">
        <v>24</v>
      </c>
      <c r="D19" s="29" t="s">
        <v>46</v>
      </c>
      <c r="E19" s="30"/>
      <c r="F19" s="30"/>
      <c r="G19" s="30"/>
      <c r="H19" s="31"/>
      <c r="I19" s="30"/>
      <c r="J19" s="30">
        <v>-708000</v>
      </c>
      <c r="K19" s="38"/>
      <c r="L19" s="31">
        <f>I19+J19</f>
        <v>-708000</v>
      </c>
      <c r="M19" s="38">
        <f t="shared" si="3"/>
        <v>0</v>
      </c>
      <c r="N19" s="38">
        <f t="shared" si="4"/>
        <v>-708000</v>
      </c>
      <c r="O19" s="38">
        <f t="shared" si="5"/>
        <v>0</v>
      </c>
      <c r="P19" s="26">
        <f t="shared" ref="P19:P22" si="6">M19+N19</f>
        <v>-708000</v>
      </c>
    </row>
    <row r="20" spans="1:16" s="55" customFormat="1" ht="45" customHeight="1" x14ac:dyDescent="0.3">
      <c r="A20" s="60" t="s">
        <v>42</v>
      </c>
      <c r="B20" s="60" t="s">
        <v>43</v>
      </c>
      <c r="C20" s="61"/>
      <c r="D20" s="62" t="s">
        <v>47</v>
      </c>
      <c r="E20" s="31">
        <f>E21+E22</f>
        <v>1000000</v>
      </c>
      <c r="F20" s="31">
        <f t="shared" ref="F20:L20" si="7">F21+F22</f>
        <v>1800000</v>
      </c>
      <c r="G20" s="31"/>
      <c r="H20" s="31">
        <f t="shared" si="7"/>
        <v>2800000</v>
      </c>
      <c r="I20" s="31"/>
      <c r="J20" s="31">
        <f t="shared" si="7"/>
        <v>-1800000</v>
      </c>
      <c r="K20" s="31"/>
      <c r="L20" s="31">
        <f t="shared" si="7"/>
        <v>-1800000</v>
      </c>
      <c r="M20" s="31">
        <f t="shared" si="3"/>
        <v>1000000</v>
      </c>
      <c r="N20" s="31">
        <f t="shared" si="4"/>
        <v>0</v>
      </c>
      <c r="O20" s="26">
        <f t="shared" si="5"/>
        <v>0</v>
      </c>
      <c r="P20" s="26">
        <f>M20+N20</f>
        <v>1000000</v>
      </c>
    </row>
    <row r="21" spans="1:16" s="19" customFormat="1" ht="45.75" customHeight="1" x14ac:dyDescent="0.3">
      <c r="A21" s="27" t="s">
        <v>27</v>
      </c>
      <c r="B21" s="27" t="s">
        <v>28</v>
      </c>
      <c r="C21" s="28" t="s">
        <v>24</v>
      </c>
      <c r="D21" s="29" t="s">
        <v>48</v>
      </c>
      <c r="E21" s="30">
        <v>1000000</v>
      </c>
      <c r="F21" s="30">
        <v>1800000</v>
      </c>
      <c r="G21" s="31"/>
      <c r="H21" s="31">
        <f>E21+F21</f>
        <v>2800000</v>
      </c>
      <c r="I21" s="31"/>
      <c r="J21" s="63"/>
      <c r="K21" s="31"/>
      <c r="L21" s="31">
        <f>I21+J21</f>
        <v>0</v>
      </c>
      <c r="M21" s="30">
        <f t="shared" si="3"/>
        <v>1000000</v>
      </c>
      <c r="N21" s="30">
        <f t="shared" si="4"/>
        <v>1800000</v>
      </c>
      <c r="O21" s="26">
        <f t="shared" si="5"/>
        <v>0</v>
      </c>
      <c r="P21" s="31">
        <f t="shared" si="6"/>
        <v>2800000</v>
      </c>
    </row>
    <row r="22" spans="1:16" s="19" customFormat="1" ht="42" customHeight="1" x14ac:dyDescent="0.3">
      <c r="A22" s="27" t="s">
        <v>29</v>
      </c>
      <c r="B22" s="27" t="s">
        <v>30</v>
      </c>
      <c r="C22" s="28" t="s">
        <v>24</v>
      </c>
      <c r="D22" s="29" t="s">
        <v>49</v>
      </c>
      <c r="E22" s="31"/>
      <c r="G22" s="31"/>
      <c r="H22" s="31"/>
      <c r="I22" s="31"/>
      <c r="J22" s="30">
        <v>-1800000</v>
      </c>
      <c r="K22" s="26"/>
      <c r="L22" s="31">
        <f>I22+J22</f>
        <v>-1800000</v>
      </c>
      <c r="M22" s="30">
        <f>E22+I22</f>
        <v>0</v>
      </c>
      <c r="N22" s="30">
        <f t="shared" si="4"/>
        <v>-1800000</v>
      </c>
      <c r="O22" s="26">
        <f t="shared" si="5"/>
        <v>0</v>
      </c>
      <c r="P22" s="26">
        <f t="shared" si="6"/>
        <v>-1800000</v>
      </c>
    </row>
    <row r="23" spans="1:16" s="32" customFormat="1" ht="20" x14ac:dyDescent="0.35">
      <c r="A23" s="34" t="s">
        <v>11</v>
      </c>
      <c r="B23" s="34" t="s">
        <v>11</v>
      </c>
      <c r="C23" s="34" t="s">
        <v>11</v>
      </c>
      <c r="D23" s="34" t="s">
        <v>12</v>
      </c>
      <c r="E23" s="35">
        <f>E13</f>
        <v>1943396</v>
      </c>
      <c r="F23" s="35">
        <f t="shared" ref="F23:P23" si="8">F13</f>
        <v>2552000</v>
      </c>
      <c r="G23" s="36">
        <f t="shared" si="8"/>
        <v>0</v>
      </c>
      <c r="H23" s="35">
        <f t="shared" si="8"/>
        <v>4495396</v>
      </c>
      <c r="I23" s="35">
        <f t="shared" si="8"/>
        <v>0</v>
      </c>
      <c r="J23" s="35">
        <f t="shared" si="8"/>
        <v>-2508000</v>
      </c>
      <c r="K23" s="36">
        <f t="shared" si="8"/>
        <v>0</v>
      </c>
      <c r="L23" s="35">
        <f t="shared" si="8"/>
        <v>-2508000</v>
      </c>
      <c r="M23" s="35">
        <f t="shared" si="8"/>
        <v>1943396</v>
      </c>
      <c r="N23" s="35">
        <f t="shared" si="8"/>
        <v>44000</v>
      </c>
      <c r="O23" s="36">
        <f t="shared" si="8"/>
        <v>0</v>
      </c>
      <c r="P23" s="35">
        <f t="shared" si="8"/>
        <v>1987396</v>
      </c>
    </row>
    <row r="26" spans="1:16" x14ac:dyDescent="0.3">
      <c r="F26" s="57"/>
    </row>
    <row r="29" spans="1:16" s="43" customFormat="1" ht="27.75" customHeight="1" x14ac:dyDescent="0.45">
      <c r="A29" s="42"/>
      <c r="B29" s="42"/>
      <c r="D29" s="44"/>
      <c r="E29" s="45"/>
      <c r="F29" s="46" t="s">
        <v>31</v>
      </c>
      <c r="G29" s="47"/>
      <c r="H29" s="48"/>
      <c r="I29" s="49"/>
      <c r="J29" s="49"/>
      <c r="K29" s="49"/>
      <c r="L29" s="47" t="s">
        <v>32</v>
      </c>
      <c r="N29" s="49"/>
      <c r="O29" s="49"/>
      <c r="P29" s="49"/>
    </row>
    <row r="30" spans="1:16" s="55" customFormat="1" ht="27.75" customHeight="1" x14ac:dyDescent="0.3">
      <c r="A30" s="50"/>
      <c r="B30" s="50"/>
      <c r="C30" s="51"/>
      <c r="D30" s="52"/>
      <c r="E30" s="53"/>
      <c r="F30" s="53"/>
      <c r="G30" s="53"/>
      <c r="H30" s="53"/>
      <c r="I30" s="54"/>
      <c r="J30" s="54"/>
      <c r="K30" s="54"/>
      <c r="L30" s="54"/>
      <c r="M30" s="54"/>
      <c r="N30" s="54"/>
      <c r="O30" s="54"/>
      <c r="P30" s="54"/>
    </row>
    <row r="31" spans="1:16" s="55" customFormat="1" ht="27.75" customHeight="1" x14ac:dyDescent="0.3">
      <c r="A31" s="50"/>
      <c r="B31" s="50"/>
      <c r="C31" s="51"/>
      <c r="D31" s="56" t="s">
        <v>33</v>
      </c>
      <c r="E31" s="53"/>
      <c r="F31" s="53"/>
      <c r="G31" s="53"/>
      <c r="H31" s="53"/>
      <c r="I31" s="54"/>
      <c r="J31" s="54"/>
      <c r="K31" s="54"/>
      <c r="L31" s="54"/>
      <c r="M31" s="54"/>
      <c r="N31" s="54"/>
      <c r="O31" s="54"/>
      <c r="P31" s="54"/>
    </row>
  </sheetData>
  <mergeCells count="21">
    <mergeCell ref="H10:H11"/>
    <mergeCell ref="I10:I11"/>
    <mergeCell ref="J10:K10"/>
    <mergeCell ref="A6:D6"/>
    <mergeCell ref="A7:D7"/>
    <mergeCell ref="L10:L11"/>
    <mergeCell ref="M1:P1"/>
    <mergeCell ref="M10:M11"/>
    <mergeCell ref="N10:O10"/>
    <mergeCell ref="P10:P11"/>
    <mergeCell ref="A4:P4"/>
    <mergeCell ref="A5:P5"/>
    <mergeCell ref="D9:D11"/>
    <mergeCell ref="B9:B11"/>
    <mergeCell ref="A9:A11"/>
    <mergeCell ref="C9:C11"/>
    <mergeCell ref="E9:H9"/>
    <mergeCell ref="I9:L9"/>
    <mergeCell ref="M9:P9"/>
    <mergeCell ref="E10:E11"/>
    <mergeCell ref="F10:G10"/>
  </mergeCells>
  <pageMargins left="0" right="0" top="0.74803149606299213" bottom="0.55118110236220474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Василенко Лариса</dc:creator>
  <cp:lastModifiedBy>Василенко Лариса</cp:lastModifiedBy>
  <cp:lastPrinted>2019-11-22T13:57:01Z</cp:lastPrinted>
  <dcterms:created xsi:type="dcterms:W3CDTF">2018-12-03T11:04:41Z</dcterms:created>
  <dcterms:modified xsi:type="dcterms:W3CDTF">2019-11-22T14:31:20Z</dcterms:modified>
</cp:coreProperties>
</file>